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D:\"/>
    </mc:Choice>
  </mc:AlternateContent>
  <xr:revisionPtr revIDLastSave="0" documentId="13_ncr:1_{4AA474BF-FBE6-4D9E-873A-8D9DC458DEAF}" xr6:coauthVersionLast="47" xr6:coauthVersionMax="47" xr10:uidLastSave="{00000000-0000-0000-0000-000000000000}"/>
  <bookViews>
    <workbookView xWindow="-120" yWindow="-120" windowWidth="20730" windowHeight="11040" tabRatio="650" xr2:uid="{00000000-000D-0000-FFFF-FFFF00000000}"/>
  </bookViews>
  <sheets>
    <sheet name="はじめにこちらを" sheetId="19" r:id="rId1"/>
    <sheet name="男子入力シート" sheetId="12" r:id="rId2"/>
    <sheet name="男子" sheetId="1" r:id="rId3"/>
    <sheet name="女子入力シート" sheetId="22" r:id="rId4"/>
    <sheet name="女子" sheetId="23" r:id="rId5"/>
    <sheet name="外部指導者" sheetId="9" r:id="rId6"/>
    <sheet name="参加費" sheetId="14" r:id="rId7"/>
    <sheet name="学校番号一覧" sheetId="11" r:id="rId8"/>
    <sheet name="Sheet2" sheetId="17" r:id="rId9"/>
    <sheet name="Sheet1" sheetId="24" r:id="rId10"/>
  </sheets>
  <definedNames>
    <definedName name="_xlnm.Print_Area" localSheetId="0">はじめにこちらを!$A$1:$C$95</definedName>
    <definedName name="_xlnm.Print_Area" localSheetId="5">外部指導者!$A$1:$J$37</definedName>
    <definedName name="_xlnm.Print_Area" localSheetId="7">学校番号一覧!$C$3:$K$31</definedName>
    <definedName name="_xlnm.Print_Area" localSheetId="6">参加費!$A$1:$G$21</definedName>
    <definedName name="_xlnm.Print_Area" localSheetId="4">女子!$A$55:$L$107</definedName>
    <definedName name="_xlnm.Print_Area" localSheetId="2">男子!$A$55:$L$107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7" i="23" l="1"/>
  <c r="M106" i="23"/>
  <c r="L106" i="23" s="1"/>
  <c r="M105" i="23"/>
  <c r="M104" i="23"/>
  <c r="L104" i="23" s="1"/>
  <c r="M103" i="23"/>
  <c r="M102" i="23"/>
  <c r="M101" i="23"/>
  <c r="M100" i="23"/>
  <c r="M99" i="23"/>
  <c r="M98" i="23"/>
  <c r="M97" i="23"/>
  <c r="M96" i="23"/>
  <c r="M95" i="23"/>
  <c r="M94" i="23"/>
  <c r="L94" i="23" s="1"/>
  <c r="M93" i="23"/>
  <c r="M92" i="23"/>
  <c r="M91" i="23"/>
  <c r="M90" i="23"/>
  <c r="L90" i="23" s="1"/>
  <c r="M89" i="23"/>
  <c r="M88" i="23"/>
  <c r="L88" i="23" s="1"/>
  <c r="M87" i="23"/>
  <c r="M86" i="23"/>
  <c r="M85" i="23"/>
  <c r="M84" i="23"/>
  <c r="M83" i="23"/>
  <c r="M82" i="23"/>
  <c r="M88" i="1"/>
  <c r="L88" i="1" s="1"/>
  <c r="M89" i="1"/>
  <c r="M90" i="1"/>
  <c r="M91" i="1"/>
  <c r="M92" i="1"/>
  <c r="M93" i="1"/>
  <c r="M94" i="1"/>
  <c r="L94" i="1" s="1"/>
  <c r="M95" i="1"/>
  <c r="M96" i="1"/>
  <c r="L96" i="1" s="1"/>
  <c r="M97" i="1"/>
  <c r="M98" i="1"/>
  <c r="M99" i="1"/>
  <c r="M100" i="1"/>
  <c r="M101" i="1"/>
  <c r="M102" i="1"/>
  <c r="L102" i="1" s="1"/>
  <c r="M103" i="1"/>
  <c r="M104" i="1"/>
  <c r="L104" i="1" s="1"/>
  <c r="M105" i="1"/>
  <c r="M106" i="1"/>
  <c r="M107" i="1"/>
  <c r="M82" i="1"/>
  <c r="L82" i="1" s="1"/>
  <c r="M83" i="1"/>
  <c r="M84" i="1"/>
  <c r="M85" i="1"/>
  <c r="M86" i="1"/>
  <c r="L86" i="1" s="1"/>
  <c r="M87" i="1"/>
  <c r="U78" i="1" a="1"/>
  <c r="J81" i="1" s="1"/>
  <c r="M53" i="23"/>
  <c r="M52" i="23"/>
  <c r="L52" i="23"/>
  <c r="M51" i="23"/>
  <c r="M50" i="23"/>
  <c r="L50" i="23" s="1"/>
  <c r="M49" i="23"/>
  <c r="M48" i="23"/>
  <c r="L48" i="23"/>
  <c r="M47" i="23"/>
  <c r="M46" i="23"/>
  <c r="L46" i="23" s="1"/>
  <c r="M45" i="23"/>
  <c r="M44" i="23"/>
  <c r="L44" i="23" s="1"/>
  <c r="M43" i="23"/>
  <c r="M42" i="23"/>
  <c r="L42" i="23" s="1"/>
  <c r="M41" i="23"/>
  <c r="M40" i="23"/>
  <c r="L40" i="23"/>
  <c r="M39" i="23"/>
  <c r="M38" i="23"/>
  <c r="L38" i="23"/>
  <c r="M37" i="23"/>
  <c r="M36" i="23"/>
  <c r="L36" i="23"/>
  <c r="M35" i="23"/>
  <c r="M34" i="23"/>
  <c r="L34" i="23" s="1"/>
  <c r="M33" i="23"/>
  <c r="M32" i="23"/>
  <c r="L32" i="23"/>
  <c r="M31" i="23"/>
  <c r="M30" i="23"/>
  <c r="L30" i="23" s="1"/>
  <c r="M29" i="23"/>
  <c r="M28" i="23"/>
  <c r="L28" i="23" s="1"/>
  <c r="M27" i="23"/>
  <c r="M26" i="23"/>
  <c r="L26" i="23" s="1"/>
  <c r="M25" i="23"/>
  <c r="M24" i="23"/>
  <c r="L24" i="23"/>
  <c r="M53" i="1"/>
  <c r="M52" i="1"/>
  <c r="L52" i="1" s="1"/>
  <c r="M51" i="1"/>
  <c r="M50" i="1"/>
  <c r="L50" i="1" s="1"/>
  <c r="M49" i="1"/>
  <c r="M48" i="1"/>
  <c r="L48" i="1" s="1"/>
  <c r="M47" i="1"/>
  <c r="M46" i="1"/>
  <c r="L46" i="1"/>
  <c r="M45" i="1"/>
  <c r="M44" i="1"/>
  <c r="L44" i="1"/>
  <c r="M43" i="1"/>
  <c r="M42" i="1"/>
  <c r="L42" i="1"/>
  <c r="M41" i="1"/>
  <c r="M40" i="1"/>
  <c r="L40" i="1" s="1"/>
  <c r="M39" i="1"/>
  <c r="M38" i="1"/>
  <c r="L38" i="1"/>
  <c r="M37" i="1"/>
  <c r="M36" i="1"/>
  <c r="L36" i="1" s="1"/>
  <c r="M35" i="1"/>
  <c r="M34" i="1"/>
  <c r="L34" i="1" s="1"/>
  <c r="M33" i="1"/>
  <c r="M32" i="1"/>
  <c r="L32" i="1" s="1"/>
  <c r="M31" i="1"/>
  <c r="M30" i="1"/>
  <c r="L30" i="1"/>
  <c r="M29" i="1"/>
  <c r="M28" i="1"/>
  <c r="L28" i="1"/>
  <c r="M27" i="1"/>
  <c r="M26" i="1"/>
  <c r="L26" i="1"/>
  <c r="M25" i="1"/>
  <c r="M24" i="1"/>
  <c r="L24" i="1" s="1"/>
  <c r="L106" i="1"/>
  <c r="L100" i="1"/>
  <c r="L98" i="1"/>
  <c r="L92" i="1"/>
  <c r="L90" i="1"/>
  <c r="L84" i="1"/>
  <c r="L102" i="23"/>
  <c r="L100" i="23"/>
  <c r="L98" i="23"/>
  <c r="L96" i="23"/>
  <c r="L92" i="23"/>
  <c r="L86" i="23"/>
  <c r="L84" i="23"/>
  <c r="L82" i="23"/>
  <c r="U78" i="23" a="1"/>
  <c r="I81" i="23" s="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107" i="1"/>
  <c r="F106" i="1"/>
  <c r="F105" i="1"/>
  <c r="F104" i="1"/>
  <c r="F103" i="1"/>
  <c r="F102" i="1"/>
  <c r="F101" i="1"/>
  <c r="F100" i="1"/>
  <c r="F99" i="1"/>
  <c r="F98" i="1"/>
  <c r="F97" i="1"/>
  <c r="F96" i="1"/>
  <c r="F95" i="1"/>
  <c r="F94" i="1"/>
  <c r="F93" i="1"/>
  <c r="F92" i="1"/>
  <c r="F91" i="1"/>
  <c r="F79" i="23"/>
  <c r="F80" i="23"/>
  <c r="F81" i="23"/>
  <c r="F82" i="23"/>
  <c r="F83" i="23"/>
  <c r="F84" i="23"/>
  <c r="F85" i="23"/>
  <c r="F86" i="23"/>
  <c r="F87" i="23"/>
  <c r="F88" i="23"/>
  <c r="F89" i="23"/>
  <c r="F90" i="23"/>
  <c r="F91" i="23"/>
  <c r="F92" i="23"/>
  <c r="F93" i="23"/>
  <c r="F94" i="23"/>
  <c r="F95" i="23"/>
  <c r="F96" i="23"/>
  <c r="F97" i="23"/>
  <c r="F98" i="23"/>
  <c r="F99" i="23"/>
  <c r="F100" i="23"/>
  <c r="F101" i="23"/>
  <c r="F102" i="23"/>
  <c r="F103" i="23"/>
  <c r="F104" i="23"/>
  <c r="F105" i="23"/>
  <c r="F106" i="23"/>
  <c r="F107" i="23"/>
  <c r="I7" i="22"/>
  <c r="BB11" i="22" s="1"/>
  <c r="P65" i="23" s="1"/>
  <c r="E65" i="23" s="1"/>
  <c r="I7" i="12"/>
  <c r="N27" i="22" a="1"/>
  <c r="N27" i="22" s="1"/>
  <c r="M27" i="22" s="1"/>
  <c r="T27" i="22" a="1"/>
  <c r="T27" i="22" s="1"/>
  <c r="S27" i="22" s="1"/>
  <c r="AA27" i="22" a="1"/>
  <c r="AA27" i="22" s="1"/>
  <c r="Z27" i="22" s="1"/>
  <c r="AJ27" i="22" a="1"/>
  <c r="AJ27" i="22" s="1"/>
  <c r="N27" i="12" a="1"/>
  <c r="N27" i="12" s="1"/>
  <c r="T27" i="12" a="1"/>
  <c r="AA27" i="12" a="1"/>
  <c r="AA27" i="12" s="1"/>
  <c r="K53" i="23"/>
  <c r="J53" i="23"/>
  <c r="I53" i="23"/>
  <c r="F53" i="23"/>
  <c r="E53" i="23"/>
  <c r="D53" i="23"/>
  <c r="C53" i="23"/>
  <c r="K52" i="23"/>
  <c r="J52" i="23"/>
  <c r="I52" i="23"/>
  <c r="F52" i="23"/>
  <c r="E52" i="23"/>
  <c r="D52" i="23"/>
  <c r="C52" i="23"/>
  <c r="K51" i="23"/>
  <c r="J51" i="23"/>
  <c r="I51" i="23"/>
  <c r="F51" i="23"/>
  <c r="E51" i="23"/>
  <c r="D51" i="23"/>
  <c r="C51" i="23"/>
  <c r="K50" i="23"/>
  <c r="J50" i="23"/>
  <c r="I50" i="23"/>
  <c r="F50" i="23"/>
  <c r="E50" i="23"/>
  <c r="D50" i="23"/>
  <c r="C50" i="23"/>
  <c r="K49" i="23"/>
  <c r="J49" i="23"/>
  <c r="I49" i="23"/>
  <c r="F49" i="23"/>
  <c r="E49" i="23"/>
  <c r="D49" i="23"/>
  <c r="C49" i="23"/>
  <c r="K48" i="23"/>
  <c r="J48" i="23"/>
  <c r="I48" i="23"/>
  <c r="F48" i="23"/>
  <c r="E48" i="23"/>
  <c r="D48" i="23"/>
  <c r="C48" i="23"/>
  <c r="K47" i="23"/>
  <c r="J47" i="23"/>
  <c r="I47" i="23"/>
  <c r="F47" i="23"/>
  <c r="E47" i="23"/>
  <c r="D47" i="23"/>
  <c r="C47" i="23"/>
  <c r="K46" i="23"/>
  <c r="J46" i="23"/>
  <c r="I46" i="23"/>
  <c r="F46" i="23"/>
  <c r="E46" i="23"/>
  <c r="D46" i="23"/>
  <c r="C46" i="23"/>
  <c r="K45" i="23"/>
  <c r="J45" i="23"/>
  <c r="I45" i="23"/>
  <c r="F45" i="23"/>
  <c r="E45" i="23"/>
  <c r="D45" i="23"/>
  <c r="C45" i="23"/>
  <c r="K44" i="23"/>
  <c r="J44" i="23"/>
  <c r="I44" i="23"/>
  <c r="F44" i="23"/>
  <c r="E44" i="23"/>
  <c r="D44" i="23"/>
  <c r="C44" i="23"/>
  <c r="K43" i="23"/>
  <c r="J43" i="23"/>
  <c r="I43" i="23"/>
  <c r="F43" i="23"/>
  <c r="E43" i="23"/>
  <c r="D43" i="23"/>
  <c r="C43" i="23"/>
  <c r="K42" i="23"/>
  <c r="J42" i="23"/>
  <c r="I42" i="23"/>
  <c r="F42" i="23"/>
  <c r="E42" i="23"/>
  <c r="D42" i="23"/>
  <c r="C42" i="23"/>
  <c r="K41" i="23"/>
  <c r="J41" i="23"/>
  <c r="I41" i="23"/>
  <c r="F41" i="23"/>
  <c r="E41" i="23"/>
  <c r="D41" i="23"/>
  <c r="C41" i="23"/>
  <c r="K40" i="23"/>
  <c r="J40" i="23"/>
  <c r="I40" i="23"/>
  <c r="F40" i="23"/>
  <c r="E40" i="23"/>
  <c r="D40" i="23"/>
  <c r="C40" i="23"/>
  <c r="K39" i="23"/>
  <c r="J39" i="23"/>
  <c r="I39" i="23"/>
  <c r="F39" i="23"/>
  <c r="E39" i="23"/>
  <c r="D39" i="23"/>
  <c r="C39" i="23"/>
  <c r="K38" i="23"/>
  <c r="J38" i="23"/>
  <c r="I38" i="23"/>
  <c r="F38" i="23"/>
  <c r="E38" i="23"/>
  <c r="D38" i="23"/>
  <c r="C38" i="23"/>
  <c r="K37" i="23"/>
  <c r="J37" i="23"/>
  <c r="I37" i="23"/>
  <c r="F37" i="23"/>
  <c r="E37" i="23"/>
  <c r="D37" i="23"/>
  <c r="C37" i="23"/>
  <c r="K36" i="23"/>
  <c r="J36" i="23"/>
  <c r="I36" i="23"/>
  <c r="F36" i="23"/>
  <c r="E36" i="23"/>
  <c r="D36" i="23"/>
  <c r="C36" i="23"/>
  <c r="K35" i="23"/>
  <c r="J35" i="23"/>
  <c r="I35" i="23"/>
  <c r="F35" i="23"/>
  <c r="E35" i="23"/>
  <c r="D35" i="23"/>
  <c r="C35" i="23"/>
  <c r="K34" i="23"/>
  <c r="J34" i="23"/>
  <c r="I34" i="23"/>
  <c r="F34" i="23"/>
  <c r="E34" i="23"/>
  <c r="D34" i="23"/>
  <c r="C34" i="23"/>
  <c r="K33" i="23"/>
  <c r="J33" i="23"/>
  <c r="I33" i="23"/>
  <c r="F33" i="23"/>
  <c r="E33" i="23"/>
  <c r="D33" i="23"/>
  <c r="C33" i="23"/>
  <c r="K32" i="23"/>
  <c r="J32" i="23"/>
  <c r="I32" i="23"/>
  <c r="F32" i="23"/>
  <c r="E32" i="23"/>
  <c r="D32" i="23"/>
  <c r="C32" i="23"/>
  <c r="K31" i="23"/>
  <c r="J31" i="23"/>
  <c r="I31" i="23"/>
  <c r="F31" i="23"/>
  <c r="E31" i="23"/>
  <c r="D31" i="23"/>
  <c r="C31" i="23"/>
  <c r="K30" i="23"/>
  <c r="J30" i="23"/>
  <c r="I30" i="23"/>
  <c r="F30" i="23"/>
  <c r="E30" i="23"/>
  <c r="D30" i="23"/>
  <c r="C30" i="23"/>
  <c r="K29" i="23"/>
  <c r="J29" i="23"/>
  <c r="I29" i="23"/>
  <c r="F29" i="23"/>
  <c r="E29" i="23"/>
  <c r="D29" i="23"/>
  <c r="C29" i="23"/>
  <c r="K28" i="23"/>
  <c r="J28" i="23"/>
  <c r="I28" i="23"/>
  <c r="F28" i="23"/>
  <c r="E28" i="23"/>
  <c r="D28" i="23"/>
  <c r="C28" i="23"/>
  <c r="K27" i="23"/>
  <c r="J27" i="23"/>
  <c r="I27" i="23"/>
  <c r="F27" i="23"/>
  <c r="E27" i="23"/>
  <c r="D27" i="23"/>
  <c r="C27" i="23"/>
  <c r="K26" i="23"/>
  <c r="J26" i="23"/>
  <c r="I26" i="23"/>
  <c r="F26" i="23"/>
  <c r="E26" i="23"/>
  <c r="D26" i="23"/>
  <c r="C26" i="23"/>
  <c r="K25" i="23"/>
  <c r="J25" i="23"/>
  <c r="I25" i="23"/>
  <c r="F25" i="23"/>
  <c r="E25" i="23"/>
  <c r="D25" i="23"/>
  <c r="C25" i="23"/>
  <c r="K24" i="23"/>
  <c r="J24" i="23"/>
  <c r="F24" i="23"/>
  <c r="E24" i="23"/>
  <c r="D24" i="23"/>
  <c r="K107" i="23"/>
  <c r="J107" i="23"/>
  <c r="I107" i="23"/>
  <c r="E107" i="23"/>
  <c r="D107" i="23"/>
  <c r="C107" i="23"/>
  <c r="K106" i="23"/>
  <c r="J106" i="23"/>
  <c r="I106" i="23"/>
  <c r="E106" i="23"/>
  <c r="D106" i="23"/>
  <c r="C106" i="23"/>
  <c r="K105" i="23"/>
  <c r="J105" i="23"/>
  <c r="I105" i="23"/>
  <c r="E105" i="23"/>
  <c r="D105" i="23"/>
  <c r="C105" i="23"/>
  <c r="K104" i="23"/>
  <c r="J104" i="23"/>
  <c r="I104" i="23"/>
  <c r="E104" i="23"/>
  <c r="D104" i="23"/>
  <c r="C104" i="23"/>
  <c r="K103" i="23"/>
  <c r="J103" i="23"/>
  <c r="I103" i="23"/>
  <c r="E103" i="23"/>
  <c r="D103" i="23"/>
  <c r="C103" i="23"/>
  <c r="K102" i="23"/>
  <c r="J102" i="23"/>
  <c r="I102" i="23"/>
  <c r="E102" i="23"/>
  <c r="D102" i="23"/>
  <c r="C102" i="23"/>
  <c r="K101" i="23"/>
  <c r="J101" i="23"/>
  <c r="I101" i="23"/>
  <c r="E101" i="23"/>
  <c r="D101" i="23"/>
  <c r="C101" i="23"/>
  <c r="K100" i="23"/>
  <c r="J100" i="23"/>
  <c r="I100" i="23"/>
  <c r="E100" i="23"/>
  <c r="D100" i="23"/>
  <c r="C100" i="23"/>
  <c r="K99" i="23"/>
  <c r="J99" i="23"/>
  <c r="I99" i="23"/>
  <c r="E99" i="23"/>
  <c r="D99" i="23"/>
  <c r="C99" i="23"/>
  <c r="K98" i="23"/>
  <c r="J98" i="23"/>
  <c r="I98" i="23"/>
  <c r="E98" i="23"/>
  <c r="D98" i="23"/>
  <c r="C98" i="23"/>
  <c r="K97" i="23"/>
  <c r="J97" i="23"/>
  <c r="I97" i="23"/>
  <c r="E97" i="23"/>
  <c r="D97" i="23"/>
  <c r="C97" i="23"/>
  <c r="K96" i="23"/>
  <c r="J96" i="23"/>
  <c r="I96" i="23"/>
  <c r="E96" i="23"/>
  <c r="D96" i="23"/>
  <c r="C96" i="23"/>
  <c r="K95" i="23"/>
  <c r="J95" i="23"/>
  <c r="I95" i="23"/>
  <c r="E95" i="23"/>
  <c r="D95" i="23"/>
  <c r="C95" i="23"/>
  <c r="K94" i="23"/>
  <c r="J94" i="23"/>
  <c r="I94" i="23"/>
  <c r="E94" i="23"/>
  <c r="D94" i="23"/>
  <c r="C94" i="23"/>
  <c r="K93" i="23"/>
  <c r="J93" i="23"/>
  <c r="I93" i="23"/>
  <c r="E93" i="23"/>
  <c r="D93" i="23"/>
  <c r="C93" i="23"/>
  <c r="K92" i="23"/>
  <c r="J92" i="23"/>
  <c r="I92" i="23"/>
  <c r="E92" i="23"/>
  <c r="D92" i="23"/>
  <c r="C92" i="23"/>
  <c r="K91" i="23"/>
  <c r="J91" i="23"/>
  <c r="I91" i="23"/>
  <c r="E91" i="23"/>
  <c r="D91" i="23"/>
  <c r="C91" i="23"/>
  <c r="K90" i="23"/>
  <c r="J90" i="23"/>
  <c r="I90" i="23"/>
  <c r="E90" i="23"/>
  <c r="D90" i="23"/>
  <c r="C90" i="23"/>
  <c r="K89" i="23"/>
  <c r="J89" i="23"/>
  <c r="I89" i="23"/>
  <c r="E89" i="23"/>
  <c r="D89" i="23"/>
  <c r="C89" i="23"/>
  <c r="K88" i="23"/>
  <c r="J88" i="23"/>
  <c r="I88" i="23"/>
  <c r="E88" i="23"/>
  <c r="D88" i="23"/>
  <c r="C88" i="23"/>
  <c r="K87" i="23"/>
  <c r="J87" i="23"/>
  <c r="I87" i="23"/>
  <c r="E87" i="23"/>
  <c r="D87" i="23"/>
  <c r="C87" i="23"/>
  <c r="K86" i="23"/>
  <c r="J86" i="23"/>
  <c r="I86" i="23"/>
  <c r="E86" i="23"/>
  <c r="D86" i="23"/>
  <c r="C86" i="23"/>
  <c r="K85" i="23"/>
  <c r="J85" i="23"/>
  <c r="I85" i="23"/>
  <c r="E85" i="23"/>
  <c r="D85" i="23"/>
  <c r="C85" i="23"/>
  <c r="K84" i="23"/>
  <c r="J84" i="23"/>
  <c r="I84" i="23"/>
  <c r="E84" i="23"/>
  <c r="D84" i="23"/>
  <c r="C84" i="23"/>
  <c r="K83" i="23"/>
  <c r="J83" i="23"/>
  <c r="I83" i="23"/>
  <c r="E83" i="23"/>
  <c r="D83" i="23"/>
  <c r="C83" i="23"/>
  <c r="K82" i="23"/>
  <c r="J82" i="23"/>
  <c r="I82" i="23"/>
  <c r="E82" i="23"/>
  <c r="D82" i="23"/>
  <c r="C82" i="23"/>
  <c r="E81" i="23"/>
  <c r="D81" i="23"/>
  <c r="C81" i="23"/>
  <c r="E80" i="23"/>
  <c r="D80" i="23"/>
  <c r="C80" i="23"/>
  <c r="E79" i="23"/>
  <c r="D79" i="23"/>
  <c r="C79" i="23"/>
  <c r="Z29" i="22"/>
  <c r="Z30" i="22"/>
  <c r="Z31" i="22"/>
  <c r="Z32" i="22"/>
  <c r="Z33" i="22"/>
  <c r="Z34" i="22"/>
  <c r="Z35" i="22"/>
  <c r="Z36" i="22"/>
  <c r="Z37" i="22"/>
  <c r="Z38" i="22"/>
  <c r="Z39" i="22"/>
  <c r="Z40" i="22"/>
  <c r="Z41" i="22"/>
  <c r="Z42" i="22"/>
  <c r="Z43" i="22"/>
  <c r="Z44" i="22"/>
  <c r="Z45" i="22"/>
  <c r="Z46" i="22"/>
  <c r="Z47" i="22"/>
  <c r="Z48" i="22"/>
  <c r="Z49" i="22"/>
  <c r="Z50" i="22"/>
  <c r="Z51" i="22"/>
  <c r="Z52" i="22"/>
  <c r="Z53" i="22"/>
  <c r="Z54" i="22"/>
  <c r="Z55" i="22"/>
  <c r="Z56" i="22"/>
  <c r="AI33" i="22"/>
  <c r="AI34" i="22"/>
  <c r="AI35" i="22"/>
  <c r="AI36" i="22"/>
  <c r="AI37" i="22"/>
  <c r="AI38" i="22"/>
  <c r="AI39" i="22"/>
  <c r="AI40" i="22"/>
  <c r="AI41" i="22"/>
  <c r="AI42" i="22"/>
  <c r="AI43" i="22"/>
  <c r="AI44" i="22"/>
  <c r="AI45" i="22"/>
  <c r="AI46" i="22"/>
  <c r="AI47" i="22"/>
  <c r="AI48" i="22"/>
  <c r="AI49" i="22"/>
  <c r="AI50" i="22"/>
  <c r="AI51" i="22"/>
  <c r="AI52" i="22"/>
  <c r="AI53" i="22"/>
  <c r="AI54" i="22"/>
  <c r="AI55" i="22"/>
  <c r="AI56" i="22"/>
  <c r="S28" i="22"/>
  <c r="S29" i="22"/>
  <c r="S31" i="22"/>
  <c r="S32" i="22"/>
  <c r="S33" i="22"/>
  <c r="S35" i="22"/>
  <c r="S37" i="22"/>
  <c r="S38" i="22"/>
  <c r="S41" i="22"/>
  <c r="S44" i="22"/>
  <c r="S45" i="22"/>
  <c r="S47" i="22"/>
  <c r="S48" i="22"/>
  <c r="S49" i="22"/>
  <c r="S51" i="22"/>
  <c r="S52" i="22"/>
  <c r="S53" i="22"/>
  <c r="S54" i="22"/>
  <c r="S56" i="22"/>
  <c r="M28" i="22"/>
  <c r="M29" i="22"/>
  <c r="M30" i="22"/>
  <c r="S30" i="22"/>
  <c r="M31" i="22"/>
  <c r="M32" i="22"/>
  <c r="M33" i="22"/>
  <c r="M34" i="22"/>
  <c r="S34" i="22"/>
  <c r="M35" i="22"/>
  <c r="M36" i="22"/>
  <c r="S36" i="22"/>
  <c r="M37" i="22"/>
  <c r="M38" i="22"/>
  <c r="M39" i="22"/>
  <c r="S39" i="22"/>
  <c r="M40" i="22"/>
  <c r="S40" i="22"/>
  <c r="M41" i="22"/>
  <c r="M42" i="22"/>
  <c r="S42" i="22"/>
  <c r="M43" i="22"/>
  <c r="S43" i="22"/>
  <c r="M44" i="22"/>
  <c r="M45" i="22"/>
  <c r="M46" i="22"/>
  <c r="S46" i="22"/>
  <c r="M47" i="22"/>
  <c r="M48" i="22"/>
  <c r="M49" i="22"/>
  <c r="M50" i="22"/>
  <c r="S50" i="22"/>
  <c r="M51" i="22"/>
  <c r="M52" i="22"/>
  <c r="M53" i="22"/>
  <c r="M54" i="22"/>
  <c r="M55" i="22"/>
  <c r="S55" i="22"/>
  <c r="M56" i="22"/>
  <c r="AI31" i="12"/>
  <c r="AI32" i="12"/>
  <c r="AI33" i="12"/>
  <c r="AI34" i="12"/>
  <c r="AI35" i="12"/>
  <c r="AI36" i="12"/>
  <c r="AI37" i="12"/>
  <c r="AI38" i="12"/>
  <c r="AI39" i="12"/>
  <c r="AI40" i="12"/>
  <c r="AI41" i="12"/>
  <c r="AI42" i="12"/>
  <c r="AI43" i="12"/>
  <c r="AI44" i="12"/>
  <c r="AI45" i="12"/>
  <c r="AI46" i="12"/>
  <c r="AI47" i="12"/>
  <c r="AI48" i="12"/>
  <c r="AI49" i="12"/>
  <c r="AI50" i="12"/>
  <c r="AI51" i="12"/>
  <c r="AI52" i="12"/>
  <c r="AI53" i="12"/>
  <c r="AI54" i="12"/>
  <c r="AI55" i="12"/>
  <c r="AI56" i="12"/>
  <c r="Z47" i="12"/>
  <c r="Z48" i="12"/>
  <c r="Z49" i="12"/>
  <c r="Z50" i="12"/>
  <c r="Z51" i="12"/>
  <c r="Z52" i="12"/>
  <c r="Z53" i="12"/>
  <c r="Z54" i="12"/>
  <c r="Z55" i="12"/>
  <c r="Z56" i="12"/>
  <c r="Z29" i="12"/>
  <c r="Z30" i="12"/>
  <c r="Z31" i="12"/>
  <c r="Z32" i="12"/>
  <c r="Z33" i="12"/>
  <c r="Z34" i="12"/>
  <c r="Z35" i="12"/>
  <c r="Z36" i="12"/>
  <c r="Z37" i="12"/>
  <c r="Z38" i="12"/>
  <c r="Z39" i="12"/>
  <c r="Z40" i="12"/>
  <c r="Z41" i="12"/>
  <c r="Z42" i="12"/>
  <c r="Z43" i="12"/>
  <c r="Z44" i="12"/>
  <c r="Z45" i="12"/>
  <c r="Z46" i="12"/>
  <c r="AI32" i="22"/>
  <c r="AI31" i="22"/>
  <c r="Z28" i="22"/>
  <c r="AJ27" i="12" a="1"/>
  <c r="AI30" i="12" s="1"/>
  <c r="M36" i="12"/>
  <c r="M37" i="12"/>
  <c r="M38" i="12"/>
  <c r="M39" i="12"/>
  <c r="M40" i="12"/>
  <c r="S40" i="12"/>
  <c r="M41" i="12"/>
  <c r="S41" i="12"/>
  <c r="M42" i="12"/>
  <c r="S42" i="12"/>
  <c r="M43" i="12"/>
  <c r="S43" i="12"/>
  <c r="M44" i="12"/>
  <c r="S44" i="12"/>
  <c r="M45" i="12"/>
  <c r="S45" i="12"/>
  <c r="M46" i="12"/>
  <c r="S46" i="12"/>
  <c r="M47" i="12"/>
  <c r="S47" i="12"/>
  <c r="M48" i="12"/>
  <c r="S48" i="12"/>
  <c r="M49" i="12"/>
  <c r="S49" i="12"/>
  <c r="M50" i="12"/>
  <c r="S50" i="12"/>
  <c r="M51" i="12"/>
  <c r="S51" i="12"/>
  <c r="M52" i="12"/>
  <c r="S52" i="12"/>
  <c r="M53" i="12"/>
  <c r="S53" i="12"/>
  <c r="M54" i="12"/>
  <c r="S54" i="12"/>
  <c r="M55" i="12"/>
  <c r="S55" i="12"/>
  <c r="M56" i="12"/>
  <c r="S56" i="12"/>
  <c r="K107" i="1"/>
  <c r="J107" i="1"/>
  <c r="I107" i="1"/>
  <c r="E107" i="1"/>
  <c r="D107" i="1"/>
  <c r="C107" i="1"/>
  <c r="K106" i="1"/>
  <c r="J106" i="1"/>
  <c r="I106" i="1"/>
  <c r="E106" i="1"/>
  <c r="D106" i="1"/>
  <c r="C106" i="1"/>
  <c r="K105" i="1"/>
  <c r="J105" i="1"/>
  <c r="I105" i="1"/>
  <c r="E105" i="1"/>
  <c r="D105" i="1"/>
  <c r="C105" i="1"/>
  <c r="K104" i="1"/>
  <c r="J104" i="1"/>
  <c r="I104" i="1"/>
  <c r="E104" i="1"/>
  <c r="D104" i="1"/>
  <c r="C104" i="1"/>
  <c r="K103" i="1"/>
  <c r="J103" i="1"/>
  <c r="I103" i="1"/>
  <c r="E103" i="1"/>
  <c r="D103" i="1"/>
  <c r="C103" i="1"/>
  <c r="K102" i="1"/>
  <c r="J102" i="1"/>
  <c r="I102" i="1"/>
  <c r="E102" i="1"/>
  <c r="D102" i="1"/>
  <c r="C102" i="1"/>
  <c r="K101" i="1"/>
  <c r="J101" i="1"/>
  <c r="I101" i="1"/>
  <c r="E101" i="1"/>
  <c r="D101" i="1"/>
  <c r="C101" i="1"/>
  <c r="K100" i="1"/>
  <c r="J100" i="1"/>
  <c r="I100" i="1"/>
  <c r="E100" i="1"/>
  <c r="D100" i="1"/>
  <c r="C100" i="1"/>
  <c r="K99" i="1"/>
  <c r="J99" i="1"/>
  <c r="I99" i="1"/>
  <c r="E99" i="1"/>
  <c r="D99" i="1"/>
  <c r="C99" i="1"/>
  <c r="K98" i="1"/>
  <c r="J98" i="1"/>
  <c r="I98" i="1"/>
  <c r="E98" i="1"/>
  <c r="D98" i="1"/>
  <c r="C98" i="1"/>
  <c r="K97" i="1"/>
  <c r="J97" i="1"/>
  <c r="I97" i="1"/>
  <c r="E97" i="1"/>
  <c r="D97" i="1"/>
  <c r="C97" i="1"/>
  <c r="K96" i="1"/>
  <c r="J96" i="1"/>
  <c r="I96" i="1"/>
  <c r="E96" i="1"/>
  <c r="D96" i="1"/>
  <c r="C96" i="1"/>
  <c r="K95" i="1"/>
  <c r="J95" i="1"/>
  <c r="I95" i="1"/>
  <c r="E95" i="1"/>
  <c r="D95" i="1"/>
  <c r="C95" i="1"/>
  <c r="K94" i="1"/>
  <c r="J94" i="1"/>
  <c r="I94" i="1"/>
  <c r="E94" i="1"/>
  <c r="D94" i="1"/>
  <c r="C94" i="1"/>
  <c r="K93" i="1"/>
  <c r="J93" i="1"/>
  <c r="I93" i="1"/>
  <c r="E93" i="1"/>
  <c r="D93" i="1"/>
  <c r="C93" i="1"/>
  <c r="K92" i="1"/>
  <c r="J92" i="1"/>
  <c r="I92" i="1"/>
  <c r="E92" i="1"/>
  <c r="D92" i="1"/>
  <c r="C92" i="1"/>
  <c r="K91" i="1"/>
  <c r="J91" i="1"/>
  <c r="I91" i="1"/>
  <c r="E91" i="1"/>
  <c r="D91" i="1"/>
  <c r="C91" i="1"/>
  <c r="K90" i="1"/>
  <c r="J90" i="1"/>
  <c r="I90" i="1"/>
  <c r="K89" i="1"/>
  <c r="J89" i="1"/>
  <c r="I89" i="1"/>
  <c r="K88" i="1"/>
  <c r="J88" i="1"/>
  <c r="I88" i="1"/>
  <c r="K87" i="1"/>
  <c r="J87" i="1"/>
  <c r="I87" i="1"/>
  <c r="K86" i="1"/>
  <c r="J86" i="1"/>
  <c r="I86" i="1"/>
  <c r="K85" i="1"/>
  <c r="J85" i="1"/>
  <c r="I85" i="1"/>
  <c r="K84" i="1"/>
  <c r="J84" i="1"/>
  <c r="I84" i="1"/>
  <c r="K83" i="1"/>
  <c r="J83" i="1"/>
  <c r="I83" i="1"/>
  <c r="K82" i="1"/>
  <c r="J82" i="1"/>
  <c r="I82" i="1"/>
  <c r="K53" i="1"/>
  <c r="J53" i="1"/>
  <c r="I53" i="1"/>
  <c r="K52" i="1"/>
  <c r="J52" i="1"/>
  <c r="I52" i="1"/>
  <c r="K51" i="1"/>
  <c r="J51" i="1"/>
  <c r="I51" i="1"/>
  <c r="K50" i="1"/>
  <c r="J50" i="1"/>
  <c r="I50" i="1"/>
  <c r="K49" i="1"/>
  <c r="J49" i="1"/>
  <c r="I49" i="1"/>
  <c r="K48" i="1"/>
  <c r="J48" i="1"/>
  <c r="I48" i="1"/>
  <c r="K47" i="1"/>
  <c r="J47" i="1"/>
  <c r="I47" i="1"/>
  <c r="K46" i="1"/>
  <c r="J46" i="1"/>
  <c r="I46" i="1"/>
  <c r="K45" i="1"/>
  <c r="J45" i="1"/>
  <c r="I45" i="1"/>
  <c r="K44" i="1"/>
  <c r="J44" i="1"/>
  <c r="I44" i="1"/>
  <c r="K43" i="1"/>
  <c r="J43" i="1"/>
  <c r="I43" i="1"/>
  <c r="K42" i="1"/>
  <c r="J42" i="1"/>
  <c r="I42" i="1"/>
  <c r="K41" i="1"/>
  <c r="J41" i="1"/>
  <c r="I41" i="1"/>
  <c r="K40" i="1"/>
  <c r="J40" i="1"/>
  <c r="I40" i="1"/>
  <c r="K39" i="1"/>
  <c r="J39" i="1"/>
  <c r="I39" i="1"/>
  <c r="K38" i="1"/>
  <c r="J38" i="1"/>
  <c r="I38" i="1"/>
  <c r="K37" i="1"/>
  <c r="J37" i="1"/>
  <c r="I37" i="1"/>
  <c r="K36" i="1"/>
  <c r="J36" i="1"/>
  <c r="I36" i="1"/>
  <c r="K35" i="1"/>
  <c r="J35" i="1"/>
  <c r="I35" i="1"/>
  <c r="K34" i="1"/>
  <c r="J34" i="1"/>
  <c r="I34" i="1"/>
  <c r="K33" i="1"/>
  <c r="J33" i="1"/>
  <c r="I33" i="1"/>
  <c r="K32" i="1"/>
  <c r="J32" i="1"/>
  <c r="I32" i="1"/>
  <c r="K31" i="1"/>
  <c r="J31" i="1"/>
  <c r="I31" i="1"/>
  <c r="K30" i="1"/>
  <c r="J30" i="1"/>
  <c r="I30" i="1"/>
  <c r="K29" i="1"/>
  <c r="J29" i="1"/>
  <c r="I29" i="1"/>
  <c r="K28" i="1"/>
  <c r="J28" i="1"/>
  <c r="I28" i="1"/>
  <c r="K27" i="1"/>
  <c r="J27" i="1"/>
  <c r="I27" i="1"/>
  <c r="K26" i="1"/>
  <c r="J26" i="1"/>
  <c r="I26" i="1"/>
  <c r="K25" i="1"/>
  <c r="J25" i="1"/>
  <c r="I25" i="1"/>
  <c r="K24" i="1"/>
  <c r="J24" i="1"/>
  <c r="C34" i="1"/>
  <c r="D34" i="1"/>
  <c r="E34" i="1"/>
  <c r="C35" i="1"/>
  <c r="D35" i="1"/>
  <c r="E35" i="1"/>
  <c r="C36" i="1"/>
  <c r="D36" i="1"/>
  <c r="E36" i="1"/>
  <c r="C37" i="1"/>
  <c r="D37" i="1"/>
  <c r="E37" i="1"/>
  <c r="C38" i="1"/>
  <c r="D38" i="1"/>
  <c r="E38" i="1"/>
  <c r="C39" i="1"/>
  <c r="D39" i="1"/>
  <c r="E39" i="1"/>
  <c r="C40" i="1"/>
  <c r="D40" i="1"/>
  <c r="E40" i="1"/>
  <c r="C41" i="1"/>
  <c r="D41" i="1"/>
  <c r="E41" i="1"/>
  <c r="C42" i="1"/>
  <c r="D42" i="1"/>
  <c r="E42" i="1"/>
  <c r="C43" i="1"/>
  <c r="D43" i="1"/>
  <c r="E43" i="1"/>
  <c r="C44" i="1"/>
  <c r="D44" i="1"/>
  <c r="E44" i="1"/>
  <c r="C45" i="1"/>
  <c r="D45" i="1"/>
  <c r="E45" i="1"/>
  <c r="C46" i="1"/>
  <c r="D46" i="1"/>
  <c r="E46" i="1"/>
  <c r="C47" i="1"/>
  <c r="D47" i="1"/>
  <c r="E47" i="1"/>
  <c r="C48" i="1"/>
  <c r="D48" i="1"/>
  <c r="E48" i="1"/>
  <c r="C49" i="1"/>
  <c r="D49" i="1"/>
  <c r="E49" i="1"/>
  <c r="C50" i="1"/>
  <c r="D50" i="1"/>
  <c r="E50" i="1"/>
  <c r="C51" i="1"/>
  <c r="D51" i="1"/>
  <c r="E51" i="1"/>
  <c r="C52" i="1"/>
  <c r="D52" i="1"/>
  <c r="E52" i="1"/>
  <c r="C53" i="1"/>
  <c r="D53" i="1"/>
  <c r="E53" i="1"/>
  <c r="A55" i="23"/>
  <c r="A1" i="23"/>
  <c r="A55" i="1"/>
  <c r="B57" i="22"/>
  <c r="D110" i="23" s="1"/>
  <c r="J3" i="24"/>
  <c r="J4" i="24"/>
  <c r="J5" i="24"/>
  <c r="J6" i="24"/>
  <c r="J7" i="24"/>
  <c r="J8" i="24"/>
  <c r="J9" i="24"/>
  <c r="J10" i="24"/>
  <c r="J11" i="24"/>
  <c r="J12" i="24"/>
  <c r="J13" i="24"/>
  <c r="J14" i="24"/>
  <c r="J15" i="24"/>
  <c r="J16" i="24"/>
  <c r="J17" i="24"/>
  <c r="J2" i="24"/>
  <c r="I16" i="24"/>
  <c r="H16" i="24"/>
  <c r="I15" i="24"/>
  <c r="H15" i="24"/>
  <c r="I14" i="24"/>
  <c r="H14" i="24"/>
  <c r="I13" i="24"/>
  <c r="H13" i="24"/>
  <c r="H3" i="24"/>
  <c r="I3" i="24"/>
  <c r="H4" i="24"/>
  <c r="I4" i="24"/>
  <c r="H5" i="24"/>
  <c r="I5" i="24"/>
  <c r="H6" i="24"/>
  <c r="I6" i="24"/>
  <c r="H7" i="24"/>
  <c r="I7" i="24"/>
  <c r="H8" i="24"/>
  <c r="I8" i="24"/>
  <c r="H9" i="24"/>
  <c r="I9" i="24"/>
  <c r="I2" i="24"/>
  <c r="H2" i="24"/>
  <c r="J6" i="14"/>
  <c r="O1" i="1"/>
  <c r="O24" i="1" a="1"/>
  <c r="O24" i="1" s="1"/>
  <c r="O78" i="23" a="1"/>
  <c r="D78" i="23" s="1"/>
  <c r="O60" i="23"/>
  <c r="O59" i="23"/>
  <c r="I59" i="23" s="1"/>
  <c r="O58" i="23"/>
  <c r="I58" i="23" s="1"/>
  <c r="O57" i="23"/>
  <c r="I57" i="23" s="1"/>
  <c r="O55" i="23"/>
  <c r="L55" i="23" s="1"/>
  <c r="U24" i="23" a="1"/>
  <c r="U24" i="23" s="1"/>
  <c r="I24" i="23" s="1"/>
  <c r="O24" i="23" a="1"/>
  <c r="O5" i="23"/>
  <c r="I5" i="23" s="1"/>
  <c r="O4" i="23"/>
  <c r="O3" i="23"/>
  <c r="I3" i="23" s="1"/>
  <c r="O1" i="23"/>
  <c r="L1" i="23" s="1"/>
  <c r="I4" i="23"/>
  <c r="B20" i="22"/>
  <c r="D109" i="23" s="1"/>
  <c r="O78" i="1" a="1"/>
  <c r="U24" i="1" a="1"/>
  <c r="U24" i="1" s="1"/>
  <c r="I24" i="1" s="1"/>
  <c r="O60" i="1"/>
  <c r="O59" i="1"/>
  <c r="O58" i="1"/>
  <c r="O57" i="1"/>
  <c r="O55" i="1"/>
  <c r="T27" i="12" l="1"/>
  <c r="S38" i="12"/>
  <c r="S36" i="12"/>
  <c r="F79" i="1"/>
  <c r="F88" i="1"/>
  <c r="D90" i="1"/>
  <c r="D86" i="1"/>
  <c r="D82" i="1"/>
  <c r="E88" i="1"/>
  <c r="C83" i="1"/>
  <c r="F87" i="1"/>
  <c r="C90" i="1"/>
  <c r="E87" i="1"/>
  <c r="C86" i="1"/>
  <c r="E83" i="1"/>
  <c r="C82" i="1"/>
  <c r="E84" i="1"/>
  <c r="D88" i="1"/>
  <c r="D84" i="1"/>
  <c r="F83" i="1"/>
  <c r="E89" i="1"/>
  <c r="C88" i="1"/>
  <c r="E85" i="1"/>
  <c r="C84" i="1"/>
  <c r="E81" i="1"/>
  <c r="F90" i="1"/>
  <c r="D81" i="1"/>
  <c r="F86" i="1"/>
  <c r="D87" i="1"/>
  <c r="D83" i="1"/>
  <c r="C87" i="1"/>
  <c r="S39" i="12"/>
  <c r="C81" i="1"/>
  <c r="E82" i="1"/>
  <c r="C85" i="1"/>
  <c r="E86" i="1"/>
  <c r="C89" i="1"/>
  <c r="E90" i="1"/>
  <c r="S37" i="12"/>
  <c r="F81" i="1"/>
  <c r="F89" i="1"/>
  <c r="D89" i="1"/>
  <c r="F84" i="1"/>
  <c r="F85" i="1"/>
  <c r="D85" i="1"/>
  <c r="F82" i="1"/>
  <c r="M81" i="1"/>
  <c r="K81" i="1"/>
  <c r="I81" i="1"/>
  <c r="U78" i="1"/>
  <c r="I78" i="1" s="1"/>
  <c r="K80" i="1"/>
  <c r="I80" i="1"/>
  <c r="M80" i="1"/>
  <c r="L80" i="1" s="1"/>
  <c r="AJ27" i="12"/>
  <c r="AI29" i="12"/>
  <c r="J80" i="1"/>
  <c r="M78" i="1"/>
  <c r="L78" i="1" s="1"/>
  <c r="M79" i="1"/>
  <c r="J78" i="1"/>
  <c r="AI29" i="22"/>
  <c r="AI30" i="22"/>
  <c r="J81" i="23"/>
  <c r="K81" i="23"/>
  <c r="J80" i="23"/>
  <c r="M81" i="23"/>
  <c r="U78" i="23"/>
  <c r="I78" i="23" s="1"/>
  <c r="I80" i="23"/>
  <c r="K80" i="23"/>
  <c r="M80" i="23"/>
  <c r="L80" i="23" s="1"/>
  <c r="E78" i="23"/>
  <c r="F78" i="23"/>
  <c r="M78" i="23"/>
  <c r="L78" i="23" s="1"/>
  <c r="K79" i="23"/>
  <c r="M79" i="23"/>
  <c r="C80" i="1"/>
  <c r="F80" i="1"/>
  <c r="D80" i="1"/>
  <c r="E80" i="1"/>
  <c r="I79" i="1"/>
  <c r="K79" i="1"/>
  <c r="J79" i="1"/>
  <c r="K78" i="1"/>
  <c r="C79" i="1"/>
  <c r="E79" i="1"/>
  <c r="D79" i="1"/>
  <c r="O78" i="1"/>
  <c r="C78" i="1" s="1"/>
  <c r="F78" i="1"/>
  <c r="E78" i="1"/>
  <c r="D78" i="1"/>
  <c r="I79" i="23"/>
  <c r="J79" i="23"/>
  <c r="AI28" i="22"/>
  <c r="K78" i="23"/>
  <c r="J78" i="23"/>
  <c r="B15" i="14"/>
  <c r="B14" i="14"/>
  <c r="BC12" i="22"/>
  <c r="Q66" i="23" s="1"/>
  <c r="G66" i="23" s="1"/>
  <c r="AS10" i="22"/>
  <c r="O7" i="23" s="1"/>
  <c r="E7" i="23" s="1"/>
  <c r="AS15" i="22"/>
  <c r="O15" i="23" s="1"/>
  <c r="C15" i="23" s="1"/>
  <c r="BD17" i="22"/>
  <c r="R71" i="23" s="1"/>
  <c r="BB12" i="22"/>
  <c r="P66" i="23" s="1"/>
  <c r="E66" i="23" s="1"/>
  <c r="AT10" i="22"/>
  <c r="P7" i="23" s="1"/>
  <c r="H7" i="23" s="1"/>
  <c r="AW17" i="22"/>
  <c r="S17" i="23" s="1"/>
  <c r="BC16" i="22"/>
  <c r="Q70" i="23" s="1"/>
  <c r="G70" i="23" s="1"/>
  <c r="BA10" i="22"/>
  <c r="O61" i="23" s="1"/>
  <c r="E61" i="23" s="1"/>
  <c r="BE17" i="22"/>
  <c r="S71" i="23" s="1"/>
  <c r="BA11" i="22"/>
  <c r="O65" i="23" s="1"/>
  <c r="C65" i="23" s="1"/>
  <c r="BB10" i="22"/>
  <c r="P61" i="23" s="1"/>
  <c r="H61" i="23" s="1"/>
  <c r="AX11" i="22"/>
  <c r="T11" i="23" s="1"/>
  <c r="AS19" i="22"/>
  <c r="BB16" i="22"/>
  <c r="P70" i="23" s="1"/>
  <c r="E70" i="23" s="1"/>
  <c r="AU12" i="22"/>
  <c r="Q12" i="23" s="1"/>
  <c r="G12" i="23" s="1"/>
  <c r="BA13" i="22"/>
  <c r="BG14" i="22"/>
  <c r="AY12" i="22"/>
  <c r="BA12" i="22"/>
  <c r="O66" i="23" s="1"/>
  <c r="C66" i="23" s="1"/>
  <c r="BF14" i="22"/>
  <c r="T68" i="23" s="1"/>
  <c r="AV14" i="22"/>
  <c r="R14" i="23" s="1"/>
  <c r="AW13" i="22"/>
  <c r="S13" i="23" s="1"/>
  <c r="BG18" i="22"/>
  <c r="BE13" i="22"/>
  <c r="AU14" i="22"/>
  <c r="Q14" i="23" s="1"/>
  <c r="G14" i="23" s="1"/>
  <c r="BF18" i="22"/>
  <c r="T72" i="23" s="1"/>
  <c r="BD13" i="22"/>
  <c r="R67" i="23" s="1"/>
  <c r="O24" i="23"/>
  <c r="C24" i="23" s="1"/>
  <c r="AI27" i="22"/>
  <c r="O78" i="23"/>
  <c r="C78" i="23" s="1"/>
  <c r="AY14" i="22"/>
  <c r="AU16" i="22"/>
  <c r="Q16" i="23" s="1"/>
  <c r="G16" i="23" s="1"/>
  <c r="AW19" i="22"/>
  <c r="BA19" i="22"/>
  <c r="BG19" i="22"/>
  <c r="BE18" i="22"/>
  <c r="S72" i="23" s="1"/>
  <c r="BC17" i="22"/>
  <c r="Q71" i="23" s="1"/>
  <c r="G71" i="23" s="1"/>
  <c r="BG15" i="22"/>
  <c r="BE14" i="22"/>
  <c r="S68" i="23" s="1"/>
  <c r="BC13" i="22"/>
  <c r="Q67" i="23" s="1"/>
  <c r="G67" i="23" s="1"/>
  <c r="BG11" i="22"/>
  <c r="AS11" i="22"/>
  <c r="O11" i="23" s="1"/>
  <c r="H11" i="23" s="1"/>
  <c r="AS13" i="22"/>
  <c r="O13" i="23" s="1"/>
  <c r="C13" i="23" s="1"/>
  <c r="AY16" i="22"/>
  <c r="AX19" i="22"/>
  <c r="BA18" i="22"/>
  <c r="O72" i="23" s="1"/>
  <c r="BF19" i="22"/>
  <c r="BD18" i="22"/>
  <c r="R72" i="23" s="1"/>
  <c r="BB17" i="22"/>
  <c r="P71" i="23" s="1"/>
  <c r="E71" i="23" s="1"/>
  <c r="BF15" i="22"/>
  <c r="T69" i="23" s="1"/>
  <c r="BD14" i="22"/>
  <c r="R68" i="23" s="1"/>
  <c r="BB13" i="22"/>
  <c r="P67" i="23" s="1"/>
  <c r="E67" i="23" s="1"/>
  <c r="BF11" i="22"/>
  <c r="T65" i="23" s="1"/>
  <c r="AW11" i="22"/>
  <c r="S11" i="23" s="1"/>
  <c r="AT13" i="22"/>
  <c r="P13" i="23" s="1"/>
  <c r="E13" i="23" s="1"/>
  <c r="AU18" i="22"/>
  <c r="Q18" i="23" s="1"/>
  <c r="G18" i="23" s="1"/>
  <c r="BA17" i="22"/>
  <c r="O71" i="23" s="1"/>
  <c r="H71" i="23" s="1"/>
  <c r="BE19" i="22"/>
  <c r="BC18" i="22"/>
  <c r="Q72" i="23" s="1"/>
  <c r="G72" i="23" s="1"/>
  <c r="BG16" i="22"/>
  <c r="BE15" i="22"/>
  <c r="S69" i="23" s="1"/>
  <c r="BC14" i="22"/>
  <c r="Q68" i="23" s="1"/>
  <c r="G68" i="23" s="1"/>
  <c r="BG12" i="22"/>
  <c r="BE11" i="22"/>
  <c r="S65" i="23" s="1"/>
  <c r="AV18" i="22"/>
  <c r="R18" i="23" s="1"/>
  <c r="BA16" i="22"/>
  <c r="O70" i="23" s="1"/>
  <c r="C70" i="23" s="1"/>
  <c r="BD19" i="22"/>
  <c r="BB18" i="22"/>
  <c r="P72" i="23" s="1"/>
  <c r="E72" i="23" s="1"/>
  <c r="BF16" i="22"/>
  <c r="T70" i="23" s="1"/>
  <c r="BD15" i="22"/>
  <c r="R69" i="23" s="1"/>
  <c r="BB14" i="22"/>
  <c r="P68" i="23" s="1"/>
  <c r="E68" i="23" s="1"/>
  <c r="BF12" i="22"/>
  <c r="T66" i="23" s="1"/>
  <c r="BD11" i="22"/>
  <c r="R65" i="23" s="1"/>
  <c r="AW15" i="22"/>
  <c r="S15" i="23" s="1"/>
  <c r="AS17" i="22"/>
  <c r="O17" i="23" s="1"/>
  <c r="H17" i="23" s="1"/>
  <c r="AY18" i="22"/>
  <c r="BA15" i="22"/>
  <c r="O69" i="23" s="1"/>
  <c r="C69" i="23" s="1"/>
  <c r="BC19" i="22"/>
  <c r="BG17" i="22"/>
  <c r="BE16" i="22"/>
  <c r="S70" i="23" s="1"/>
  <c r="BC15" i="22"/>
  <c r="Q69" i="23" s="1"/>
  <c r="G69" i="23" s="1"/>
  <c r="BG13" i="22"/>
  <c r="BE12" i="22"/>
  <c r="S66" i="23" s="1"/>
  <c r="BC11" i="22"/>
  <c r="Q65" i="23" s="1"/>
  <c r="G65" i="23" s="1"/>
  <c r="AX15" i="22"/>
  <c r="T15" i="23" s="1"/>
  <c r="AT17" i="22"/>
  <c r="P17" i="23" s="1"/>
  <c r="E17" i="23" s="1"/>
  <c r="BA14" i="22"/>
  <c r="O68" i="23" s="1"/>
  <c r="BB19" i="22"/>
  <c r="BF17" i="22"/>
  <c r="T71" i="23" s="1"/>
  <c r="BD16" i="22"/>
  <c r="R70" i="23" s="1"/>
  <c r="BB15" i="22"/>
  <c r="P69" i="23" s="1"/>
  <c r="E69" i="23" s="1"/>
  <c r="BF13" i="22"/>
  <c r="T67" i="23" s="1"/>
  <c r="BD12" i="22"/>
  <c r="R66" i="23" s="1"/>
  <c r="AY11" i="22"/>
  <c r="AS12" i="22"/>
  <c r="O12" i="23" s="1"/>
  <c r="C12" i="23" s="1"/>
  <c r="AU13" i="22"/>
  <c r="Q13" i="23" s="1"/>
  <c r="G13" i="23" s="1"/>
  <c r="AW14" i="22"/>
  <c r="S14" i="23" s="1"/>
  <c r="AY15" i="22"/>
  <c r="AS16" i="22"/>
  <c r="O16" i="23" s="1"/>
  <c r="C16" i="23" s="1"/>
  <c r="AU17" i="22"/>
  <c r="Q17" i="23" s="1"/>
  <c r="G17" i="23" s="1"/>
  <c r="AW18" i="22"/>
  <c r="S18" i="23" s="1"/>
  <c r="AY19" i="22"/>
  <c r="AT12" i="22"/>
  <c r="P12" i="23" s="1"/>
  <c r="E12" i="23" s="1"/>
  <c r="AV13" i="22"/>
  <c r="R13" i="23" s="1"/>
  <c r="S67" i="23"/>
  <c r="AX14" i="22"/>
  <c r="T14" i="23" s="1"/>
  <c r="AT16" i="22"/>
  <c r="P16" i="23" s="1"/>
  <c r="E16" i="23" s="1"/>
  <c r="AV17" i="22"/>
  <c r="R17" i="23" s="1"/>
  <c r="AX18" i="22"/>
  <c r="T18" i="23" s="1"/>
  <c r="AT11" i="22"/>
  <c r="P11" i="23" s="1"/>
  <c r="E11" i="23" s="1"/>
  <c r="AV12" i="22"/>
  <c r="R12" i="23" s="1"/>
  <c r="AX13" i="22"/>
  <c r="T13" i="23" s="1"/>
  <c r="AT15" i="22"/>
  <c r="P15" i="23" s="1"/>
  <c r="E15" i="23" s="1"/>
  <c r="AV16" i="22"/>
  <c r="R16" i="23" s="1"/>
  <c r="AX17" i="22"/>
  <c r="T17" i="23" s="1"/>
  <c r="AT19" i="22"/>
  <c r="AU11" i="22"/>
  <c r="Q11" i="23" s="1"/>
  <c r="G11" i="23" s="1"/>
  <c r="AW12" i="22"/>
  <c r="S12" i="23" s="1"/>
  <c r="AY13" i="22"/>
  <c r="AS14" i="22"/>
  <c r="O14" i="23" s="1"/>
  <c r="H14" i="23" s="1"/>
  <c r="AU15" i="22"/>
  <c r="Q15" i="23" s="1"/>
  <c r="G15" i="23" s="1"/>
  <c r="AW16" i="22"/>
  <c r="S16" i="23" s="1"/>
  <c r="AY17" i="22"/>
  <c r="AS18" i="22"/>
  <c r="O18" i="23" s="1"/>
  <c r="H18" i="23" s="1"/>
  <c r="AU19" i="22"/>
  <c r="AV11" i="22"/>
  <c r="R11" i="23" s="1"/>
  <c r="AX12" i="22"/>
  <c r="T12" i="23" s="1"/>
  <c r="O67" i="23"/>
  <c r="H67" i="23" s="1"/>
  <c r="AT14" i="22"/>
  <c r="P14" i="23" s="1"/>
  <c r="E14" i="23" s="1"/>
  <c r="AV15" i="22"/>
  <c r="R15" i="23" s="1"/>
  <c r="AX16" i="22"/>
  <c r="T16" i="23" s="1"/>
  <c r="AT18" i="22"/>
  <c r="P18" i="23" s="1"/>
  <c r="E18" i="23" s="1"/>
  <c r="AV19" i="22"/>
  <c r="H13" i="23"/>
  <c r="H15" i="23"/>
  <c r="H70" i="23" l="1"/>
  <c r="H66" i="23"/>
  <c r="C17" i="23"/>
  <c r="C14" i="23"/>
  <c r="H69" i="23"/>
  <c r="H68" i="23"/>
  <c r="C68" i="23"/>
  <c r="C18" i="23"/>
  <c r="C11" i="23"/>
  <c r="C71" i="23"/>
  <c r="H12" i="23"/>
  <c r="H16" i="23"/>
  <c r="C67" i="23"/>
  <c r="H65" i="23"/>
  <c r="H72" i="23"/>
  <c r="C72" i="23"/>
  <c r="Z27" i="12" l="1"/>
  <c r="M27" i="12"/>
  <c r="S35" i="12"/>
  <c r="S34" i="12"/>
  <c r="L55" i="1"/>
  <c r="L1" i="1"/>
  <c r="I6" i="14"/>
  <c r="B6" i="14" s="1"/>
  <c r="I59" i="1"/>
  <c r="I58" i="1"/>
  <c r="E33" i="1"/>
  <c r="D33" i="1"/>
  <c r="C33" i="1"/>
  <c r="E32" i="1"/>
  <c r="D32" i="1"/>
  <c r="C32" i="1"/>
  <c r="E31" i="1"/>
  <c r="D31" i="1"/>
  <c r="C31" i="1"/>
  <c r="E30" i="1"/>
  <c r="D30" i="1"/>
  <c r="C30" i="1"/>
  <c r="I57" i="1"/>
  <c r="O3" i="1"/>
  <c r="I3" i="1" s="1"/>
  <c r="M33" i="12"/>
  <c r="M34" i="12"/>
  <c r="M35" i="12"/>
  <c r="C24" i="1"/>
  <c r="O5" i="1"/>
  <c r="I5" i="1" s="1"/>
  <c r="O4" i="1"/>
  <c r="I4" i="1" s="1"/>
  <c r="AS11" i="12" l="1"/>
  <c r="O11" i="1" s="1"/>
  <c r="BB10" i="12"/>
  <c r="P61" i="1" s="1"/>
  <c r="H61" i="1" s="1"/>
  <c r="AT10" i="12"/>
  <c r="P7" i="1" s="1"/>
  <c r="H7" i="1" s="1"/>
  <c r="BA10" i="12"/>
  <c r="O61" i="1" s="1"/>
  <c r="E61" i="1" s="1"/>
  <c r="AS10" i="12"/>
  <c r="O7" i="1" s="1"/>
  <c r="E7" i="1" s="1"/>
  <c r="S31" i="12"/>
  <c r="S32" i="12"/>
  <c r="S33" i="12"/>
  <c r="AI27" i="12"/>
  <c r="AI28" i="12"/>
  <c r="S29" i="12"/>
  <c r="S30" i="12"/>
  <c r="S27" i="12"/>
  <c r="S28" i="12"/>
  <c r="BB12" i="12"/>
  <c r="P66" i="1" s="1"/>
  <c r="E66" i="1" s="1"/>
  <c r="BD13" i="12"/>
  <c r="R67" i="1" s="1"/>
  <c r="BF14" i="12"/>
  <c r="T68" i="1" s="1"/>
  <c r="BB16" i="12"/>
  <c r="P70" i="1" s="1"/>
  <c r="E70" i="1" s="1"/>
  <c r="BD17" i="12"/>
  <c r="R71" i="1" s="1"/>
  <c r="BF18" i="12"/>
  <c r="T72" i="1" s="1"/>
  <c r="BA12" i="12"/>
  <c r="O66" i="1" s="1"/>
  <c r="AU12" i="12"/>
  <c r="Q12" i="1" s="1"/>
  <c r="G12" i="1" s="1"/>
  <c r="AW13" i="12"/>
  <c r="S13" i="1" s="1"/>
  <c r="AY14" i="12"/>
  <c r="U14" i="1" s="1"/>
  <c r="AU16" i="12"/>
  <c r="Q16" i="1" s="1"/>
  <c r="G16" i="1" s="1"/>
  <c r="AW17" i="12"/>
  <c r="S17" i="1" s="1"/>
  <c r="AY18" i="12"/>
  <c r="U18" i="1" s="1"/>
  <c r="AS13" i="12"/>
  <c r="O13" i="1" s="1"/>
  <c r="BG19" i="12"/>
  <c r="AX18" i="12"/>
  <c r="T18" i="1" s="1"/>
  <c r="BC12" i="12"/>
  <c r="Q66" i="1" s="1"/>
  <c r="G66" i="1" s="1"/>
  <c r="BE13" i="12"/>
  <c r="S67" i="1" s="1"/>
  <c r="BG14" i="12"/>
  <c r="BC16" i="12"/>
  <c r="Q70" i="1" s="1"/>
  <c r="G70" i="1" s="1"/>
  <c r="BE17" i="12"/>
  <c r="S71" i="1" s="1"/>
  <c r="BG18" i="12"/>
  <c r="BA13" i="12"/>
  <c r="O67" i="1" s="1"/>
  <c r="AT11" i="12"/>
  <c r="P11" i="1" s="1"/>
  <c r="E11" i="1" s="1"/>
  <c r="AV12" i="12"/>
  <c r="R12" i="1" s="1"/>
  <c r="AX13" i="12"/>
  <c r="T13" i="1" s="1"/>
  <c r="AT15" i="12"/>
  <c r="P15" i="1" s="1"/>
  <c r="E15" i="1" s="1"/>
  <c r="AV16" i="12"/>
  <c r="R16" i="1" s="1"/>
  <c r="AX17" i="12"/>
  <c r="T17" i="1" s="1"/>
  <c r="AT19" i="12"/>
  <c r="AS14" i="12"/>
  <c r="O14" i="1" s="1"/>
  <c r="AX14" i="12"/>
  <c r="T14" i="1" s="1"/>
  <c r="BB11" i="12"/>
  <c r="P65" i="1" s="1"/>
  <c r="E65" i="1" s="1"/>
  <c r="BD12" i="12"/>
  <c r="R66" i="1" s="1"/>
  <c r="BF13" i="12"/>
  <c r="T67" i="1" s="1"/>
  <c r="BB15" i="12"/>
  <c r="P69" i="1" s="1"/>
  <c r="E69" i="1" s="1"/>
  <c r="BD16" i="12"/>
  <c r="R70" i="1" s="1"/>
  <c r="BF17" i="12"/>
  <c r="T71" i="1" s="1"/>
  <c r="BB19" i="12"/>
  <c r="BA14" i="12"/>
  <c r="O68" i="1" s="1"/>
  <c r="AU11" i="12"/>
  <c r="Q11" i="1" s="1"/>
  <c r="G11" i="1" s="1"/>
  <c r="AW12" i="12"/>
  <c r="S12" i="1" s="1"/>
  <c r="AY13" i="12"/>
  <c r="U13" i="1" s="1"/>
  <c r="AU15" i="12"/>
  <c r="Q15" i="1" s="1"/>
  <c r="G15" i="1" s="1"/>
  <c r="AW16" i="12"/>
  <c r="S16" i="1" s="1"/>
  <c r="AY17" i="12"/>
  <c r="U17" i="1" s="1"/>
  <c r="AU19" i="12"/>
  <c r="AS15" i="12"/>
  <c r="O15" i="1" s="1"/>
  <c r="H15" i="1" s="1"/>
  <c r="BG11" i="12"/>
  <c r="AV13" i="12"/>
  <c r="R13" i="1" s="1"/>
  <c r="AS12" i="12"/>
  <c r="O12" i="1" s="1"/>
  <c r="BC11" i="12"/>
  <c r="Q65" i="1" s="1"/>
  <c r="G65" i="1" s="1"/>
  <c r="BE12" i="12"/>
  <c r="S66" i="1" s="1"/>
  <c r="BG13" i="12"/>
  <c r="BC15" i="12"/>
  <c r="Q69" i="1" s="1"/>
  <c r="G69" i="1" s="1"/>
  <c r="BE16" i="12"/>
  <c r="S70" i="1" s="1"/>
  <c r="BG17" i="12"/>
  <c r="BC19" i="12"/>
  <c r="BA15" i="12"/>
  <c r="O69" i="1" s="1"/>
  <c r="AV11" i="12"/>
  <c r="R11" i="1" s="1"/>
  <c r="AX12" i="12"/>
  <c r="T12" i="1" s="1"/>
  <c r="AT14" i="12"/>
  <c r="P14" i="1" s="1"/>
  <c r="E14" i="1" s="1"/>
  <c r="AV15" i="12"/>
  <c r="R15" i="1" s="1"/>
  <c r="AX16" i="12"/>
  <c r="T16" i="1" s="1"/>
  <c r="AT18" i="12"/>
  <c r="P18" i="1" s="1"/>
  <c r="E18" i="1" s="1"/>
  <c r="AV19" i="12"/>
  <c r="AS16" i="12"/>
  <c r="O16" i="1" s="1"/>
  <c r="BC13" i="12"/>
  <c r="Q67" i="1" s="1"/>
  <c r="G67" i="1" s="1"/>
  <c r="BD11" i="12"/>
  <c r="R65" i="1" s="1"/>
  <c r="BF12" i="12"/>
  <c r="T66" i="1" s="1"/>
  <c r="BB14" i="12"/>
  <c r="P68" i="1" s="1"/>
  <c r="E68" i="1" s="1"/>
  <c r="BD15" i="12"/>
  <c r="R69" i="1" s="1"/>
  <c r="BF16" i="12"/>
  <c r="T70" i="1" s="1"/>
  <c r="BB18" i="12"/>
  <c r="P72" i="1" s="1"/>
  <c r="E72" i="1" s="1"/>
  <c r="BD19" i="12"/>
  <c r="BA16" i="12"/>
  <c r="O70" i="1" s="1"/>
  <c r="AW11" i="12"/>
  <c r="S11" i="1" s="1"/>
  <c r="AY12" i="12"/>
  <c r="U12" i="1" s="1"/>
  <c r="AU14" i="12"/>
  <c r="Q14" i="1" s="1"/>
  <c r="G14" i="1" s="1"/>
  <c r="AW15" i="12"/>
  <c r="S15" i="1" s="1"/>
  <c r="AY16" i="12"/>
  <c r="U16" i="1" s="1"/>
  <c r="AU18" i="12"/>
  <c r="Q18" i="1" s="1"/>
  <c r="G18" i="1" s="1"/>
  <c r="AW19" i="12"/>
  <c r="AS17" i="12"/>
  <c r="O17" i="1" s="1"/>
  <c r="H17" i="1" s="1"/>
  <c r="AV17" i="12"/>
  <c r="R17" i="1" s="1"/>
  <c r="BE11" i="12"/>
  <c r="S65" i="1" s="1"/>
  <c r="BG12" i="12"/>
  <c r="BC14" i="12"/>
  <c r="Q68" i="1" s="1"/>
  <c r="G68" i="1" s="1"/>
  <c r="BE15" i="12"/>
  <c r="S69" i="1" s="1"/>
  <c r="BG16" i="12"/>
  <c r="BC18" i="12"/>
  <c r="Q72" i="1" s="1"/>
  <c r="G72" i="1" s="1"/>
  <c r="BE19" i="12"/>
  <c r="BA17" i="12"/>
  <c r="O71" i="1" s="1"/>
  <c r="H71" i="1" s="1"/>
  <c r="AX11" i="12"/>
  <c r="T11" i="1" s="1"/>
  <c r="AT13" i="12"/>
  <c r="P13" i="1" s="1"/>
  <c r="E13" i="1" s="1"/>
  <c r="AV14" i="12"/>
  <c r="R14" i="1" s="1"/>
  <c r="AX15" i="12"/>
  <c r="T15" i="1" s="1"/>
  <c r="AT17" i="12"/>
  <c r="P17" i="1" s="1"/>
  <c r="E17" i="1" s="1"/>
  <c r="AV18" i="12"/>
  <c r="R18" i="1" s="1"/>
  <c r="AX19" i="12"/>
  <c r="AS18" i="12"/>
  <c r="O18" i="1" s="1"/>
  <c r="AT12" i="12"/>
  <c r="P12" i="1" s="1"/>
  <c r="E12" i="1" s="1"/>
  <c r="BF11" i="12"/>
  <c r="T65" i="1" s="1"/>
  <c r="BB13" i="12"/>
  <c r="P67" i="1" s="1"/>
  <c r="E67" i="1" s="1"/>
  <c r="BD14" i="12"/>
  <c r="R68" i="1" s="1"/>
  <c r="BF15" i="12"/>
  <c r="T69" i="1" s="1"/>
  <c r="BB17" i="12"/>
  <c r="P71" i="1" s="1"/>
  <c r="E71" i="1" s="1"/>
  <c r="BD18" i="12"/>
  <c r="R72" i="1" s="1"/>
  <c r="BF19" i="12"/>
  <c r="BA18" i="12"/>
  <c r="O72" i="1" s="1"/>
  <c r="AY11" i="12"/>
  <c r="U11" i="1" s="1"/>
  <c r="AU13" i="12"/>
  <c r="Q13" i="1" s="1"/>
  <c r="G13" i="1" s="1"/>
  <c r="AW14" i="12"/>
  <c r="S14" i="1" s="1"/>
  <c r="AY15" i="12"/>
  <c r="U15" i="1" s="1"/>
  <c r="AU17" i="12"/>
  <c r="Q17" i="1" s="1"/>
  <c r="G17" i="1" s="1"/>
  <c r="AW18" i="12"/>
  <c r="S18" i="1" s="1"/>
  <c r="AY19" i="12"/>
  <c r="BE14" i="12"/>
  <c r="S68" i="1" s="1"/>
  <c r="BG15" i="12"/>
  <c r="BC17" i="12"/>
  <c r="Q71" i="1" s="1"/>
  <c r="G71" i="1" s="1"/>
  <c r="BE18" i="12"/>
  <c r="S72" i="1" s="1"/>
  <c r="BA11" i="12"/>
  <c r="O65" i="1" s="1"/>
  <c r="AT16" i="12"/>
  <c r="P16" i="1" s="1"/>
  <c r="E16" i="1" s="1"/>
  <c r="E29" i="1"/>
  <c r="C26" i="1"/>
  <c r="D27" i="1"/>
  <c r="E28" i="1"/>
  <c r="C27" i="1"/>
  <c r="D28" i="1"/>
  <c r="C25" i="1"/>
  <c r="D26" i="1"/>
  <c r="E27" i="1"/>
  <c r="D25" i="1"/>
  <c r="E26" i="1"/>
  <c r="D24" i="1"/>
  <c r="E25" i="1"/>
  <c r="E24" i="1"/>
  <c r="C29" i="1"/>
  <c r="C28" i="1"/>
  <c r="D29" i="1"/>
  <c r="Z28" i="12"/>
  <c r="M32" i="12"/>
  <c r="M31" i="12"/>
  <c r="M30" i="12"/>
  <c r="M29" i="12"/>
  <c r="M28" i="12"/>
  <c r="H68" i="1" l="1"/>
  <c r="H11" i="1"/>
  <c r="H13" i="1"/>
  <c r="C71" i="1"/>
  <c r="C17" i="1"/>
  <c r="C13" i="1"/>
  <c r="H14" i="1"/>
  <c r="C14" i="1"/>
  <c r="H67" i="1"/>
  <c r="C67" i="1"/>
  <c r="H66" i="1"/>
  <c r="C66" i="1"/>
  <c r="C68" i="1"/>
  <c r="H72" i="1"/>
  <c r="C72" i="1"/>
  <c r="H18" i="1"/>
  <c r="C18" i="1"/>
  <c r="H70" i="1"/>
  <c r="C70" i="1"/>
  <c r="C15" i="1"/>
  <c r="H65" i="1"/>
  <c r="C65" i="1"/>
  <c r="H16" i="1"/>
  <c r="C16" i="1"/>
  <c r="H69" i="1"/>
  <c r="C69" i="1"/>
  <c r="H12" i="1"/>
  <c r="C12" i="1"/>
  <c r="C11" i="1"/>
  <c r="B57" i="12"/>
  <c r="D110" i="1" s="1"/>
  <c r="G14" i="14"/>
  <c r="B20" i="12"/>
  <c r="D109" i="1" s="1"/>
  <c r="A3" i="14"/>
  <c r="AS19" i="12" l="1"/>
  <c r="B10" i="14"/>
  <c r="G10" i="14" s="1"/>
  <c r="B9" i="14"/>
  <c r="G9" i="14" s="1"/>
  <c r="BA19" i="12"/>
  <c r="G15" i="14"/>
  <c r="G16" i="14" s="1"/>
  <c r="G11" i="14" l="1"/>
  <c r="G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tc={C06F06F3-3721-415B-8700-03125B4879A0}</author>
  </authors>
  <commentList>
    <comment ref="E8" authorId="0" shapeId="0" xr:uid="{C06F06F3-3721-415B-8700-03125B4879A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当日ベンチに入る方の名前を記入してください（1名）</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tc={8C0ADE09-52F2-4D1E-A150-55D10E07930A}</author>
  </authors>
  <commentList>
    <comment ref="E8" authorId="0" shapeId="0" xr:uid="{8C0ADE09-52F2-4D1E-A150-55D10E07930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当日ベンチに入る方の名前を記入してください（1名）</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<sst xmlns="http://schemas.openxmlformats.org/spreadsheetml/2006/main" count="463" uniqueCount="278">
  <si>
    <t>学年</t>
    <rPh sb="0" eb="2">
      <t>ガクネン</t>
    </rPh>
    <phoneticPr fontId="2"/>
  </si>
  <si>
    <t>氏　　名</t>
    <rPh sb="0" eb="1">
      <t>シ</t>
    </rPh>
    <rPh sb="3" eb="4">
      <t>メイ</t>
    </rPh>
    <phoneticPr fontId="2"/>
  </si>
  <si>
    <t>生　年　月　日</t>
    <rPh sb="0" eb="1">
      <t>ショウ</t>
    </rPh>
    <rPh sb="2" eb="3">
      <t>トシ</t>
    </rPh>
    <rPh sb="4" eb="5">
      <t>ツキ</t>
    </rPh>
    <rPh sb="6" eb="7">
      <t>ヒ</t>
    </rPh>
    <phoneticPr fontId="2"/>
  </si>
  <si>
    <t>備　　考</t>
    <rPh sb="0" eb="1">
      <t>ソナエ</t>
    </rPh>
    <rPh sb="3" eb="4">
      <t>コウ</t>
    </rPh>
    <phoneticPr fontId="2"/>
  </si>
  <si>
    <t>№</t>
    <phoneticPr fontId="2"/>
  </si>
  <si>
    <t>姓</t>
    <rPh sb="0" eb="1">
      <t>セイ</t>
    </rPh>
    <phoneticPr fontId="2"/>
  </si>
  <si>
    <t>名</t>
    <rPh sb="0" eb="1">
      <t>メイ</t>
    </rPh>
    <phoneticPr fontId="2"/>
  </si>
  <si>
    <t>学校長名</t>
    <rPh sb="0" eb="2">
      <t>ガッコウ</t>
    </rPh>
    <rPh sb="2" eb="3">
      <t>チョウ</t>
    </rPh>
    <rPh sb="3" eb="4">
      <t>メイ</t>
    </rPh>
    <phoneticPr fontId="2"/>
  </si>
  <si>
    <t>印</t>
    <rPh sb="0" eb="1">
      <t>イン</t>
    </rPh>
    <phoneticPr fontId="2"/>
  </si>
  <si>
    <t>学 校 名</t>
    <rPh sb="0" eb="1">
      <t>ガク</t>
    </rPh>
    <rPh sb="2" eb="3">
      <t>コウ</t>
    </rPh>
    <rPh sb="4" eb="5">
      <t>メイ</t>
    </rPh>
    <phoneticPr fontId="2"/>
  </si>
  <si>
    <t>顧 問 名</t>
    <rPh sb="0" eb="1">
      <t>カエリミ</t>
    </rPh>
    <rPh sb="2" eb="3">
      <t>トイ</t>
    </rPh>
    <rPh sb="4" eb="5">
      <t>メイ</t>
    </rPh>
    <phoneticPr fontId="2"/>
  </si>
  <si>
    <t>監　督　名</t>
    <rPh sb="0" eb="1">
      <t>カン</t>
    </rPh>
    <rPh sb="2" eb="3">
      <t>ヨシ</t>
    </rPh>
    <rPh sb="4" eb="5">
      <t>メイ</t>
    </rPh>
    <phoneticPr fontId="2"/>
  </si>
  <si>
    <t>外部指導者申請書</t>
    <rPh sb="0" eb="2">
      <t>ガイブ</t>
    </rPh>
    <rPh sb="2" eb="5">
      <t>シドウシャ</t>
    </rPh>
    <rPh sb="5" eb="8">
      <t>シンセイショ</t>
    </rPh>
    <phoneticPr fontId="2"/>
  </si>
  <si>
    <t>学校長名</t>
    <rPh sb="0" eb="3">
      <t>ガッコウチョウ</t>
    </rPh>
    <rPh sb="3" eb="4">
      <t>メイ</t>
    </rPh>
    <phoneticPr fontId="2"/>
  </si>
  <si>
    <t>ふ 　り 　が 　な</t>
    <phoneticPr fontId="2"/>
  </si>
  <si>
    <t>学　校　名</t>
    <rPh sb="0" eb="1">
      <t>ガク</t>
    </rPh>
    <rPh sb="2" eb="3">
      <t>コウ</t>
    </rPh>
    <rPh sb="4" eb="5">
      <t>メイ</t>
    </rPh>
    <phoneticPr fontId="2"/>
  </si>
  <si>
    <t>顧　問　名</t>
    <rPh sb="0" eb="1">
      <t>カエリミ</t>
    </rPh>
    <rPh sb="2" eb="3">
      <t>トイ</t>
    </rPh>
    <rPh sb="4" eb="5">
      <t>メイ</t>
    </rPh>
    <phoneticPr fontId="2"/>
  </si>
  <si>
    <t>男　子チーム</t>
    <rPh sb="0" eb="1">
      <t>オトコ</t>
    </rPh>
    <rPh sb="2" eb="3">
      <t>コ</t>
    </rPh>
    <phoneticPr fontId="2"/>
  </si>
  <si>
    <t>女　子チーム</t>
    <rPh sb="0" eb="1">
      <t>オンナ</t>
    </rPh>
    <rPh sb="2" eb="3">
      <t>コ</t>
    </rPh>
    <phoneticPr fontId="2"/>
  </si>
  <si>
    <t>印</t>
  </si>
  <si>
    <t>学校番号</t>
    <rPh sb="0" eb="2">
      <t>ガッコウ</t>
    </rPh>
    <rPh sb="2" eb="4">
      <t>バンゴウ</t>
    </rPh>
    <phoneticPr fontId="2"/>
  </si>
  <si>
    <t>宇都宮</t>
    <rPh sb="0" eb="3">
      <t>ウツノミヤ</t>
    </rPh>
    <phoneticPr fontId="2"/>
  </si>
  <si>
    <t>宇都宮東</t>
    <rPh sb="0" eb="3">
      <t>ウツノミヤ</t>
    </rPh>
    <rPh sb="3" eb="4">
      <t>ヒガシ</t>
    </rPh>
    <phoneticPr fontId="2"/>
  </si>
  <si>
    <t>宇都宮南</t>
    <rPh sb="0" eb="3">
      <t>ウツノミヤ</t>
    </rPh>
    <rPh sb="3" eb="4">
      <t>ミナミ</t>
    </rPh>
    <phoneticPr fontId="2"/>
  </si>
  <si>
    <t>宇都宮北</t>
    <rPh sb="0" eb="3">
      <t>ウツノミヤ</t>
    </rPh>
    <rPh sb="3" eb="4">
      <t>キタ</t>
    </rPh>
    <phoneticPr fontId="2"/>
  </si>
  <si>
    <t>宇都宮清陵</t>
    <rPh sb="0" eb="3">
      <t>ウツノミヤ</t>
    </rPh>
    <rPh sb="3" eb="4">
      <t>キヨシ</t>
    </rPh>
    <rPh sb="4" eb="5">
      <t>ミササギ</t>
    </rPh>
    <phoneticPr fontId="2"/>
  </si>
  <si>
    <t>宇都宮女子</t>
    <rPh sb="0" eb="3">
      <t>ウツノミヤ</t>
    </rPh>
    <rPh sb="3" eb="5">
      <t>ジョシ</t>
    </rPh>
    <phoneticPr fontId="2"/>
  </si>
  <si>
    <t>宇都宮白楊</t>
    <rPh sb="0" eb="3">
      <t>ウツノミヤ</t>
    </rPh>
    <rPh sb="3" eb="5">
      <t>ハクヨウ</t>
    </rPh>
    <phoneticPr fontId="2"/>
  </si>
  <si>
    <t>宇都宮工業</t>
    <rPh sb="0" eb="3">
      <t>ウツノミヤ</t>
    </rPh>
    <rPh sb="3" eb="5">
      <t>コウギョウ</t>
    </rPh>
    <phoneticPr fontId="2"/>
  </si>
  <si>
    <t>宇都宮商業</t>
    <rPh sb="0" eb="3">
      <t>ウツノミヤ</t>
    </rPh>
    <rPh sb="3" eb="5">
      <t>ショウギョウ</t>
    </rPh>
    <phoneticPr fontId="2"/>
  </si>
  <si>
    <t>鹿沼</t>
    <rPh sb="0" eb="2">
      <t>カヌマ</t>
    </rPh>
    <phoneticPr fontId="2"/>
  </si>
  <si>
    <t>鹿沼東</t>
    <rPh sb="0" eb="2">
      <t>カヌマ</t>
    </rPh>
    <rPh sb="2" eb="3">
      <t>ヒガシ</t>
    </rPh>
    <phoneticPr fontId="2"/>
  </si>
  <si>
    <t>鹿沼南</t>
    <rPh sb="0" eb="2">
      <t>カヌマ</t>
    </rPh>
    <rPh sb="2" eb="3">
      <t>ミナミ</t>
    </rPh>
    <phoneticPr fontId="2"/>
  </si>
  <si>
    <t>鹿沼商工</t>
    <rPh sb="0" eb="2">
      <t>カヌマ</t>
    </rPh>
    <rPh sb="2" eb="4">
      <t>ショウコウ</t>
    </rPh>
    <phoneticPr fontId="2"/>
  </si>
  <si>
    <t>今市</t>
    <rPh sb="0" eb="2">
      <t>イマイチ</t>
    </rPh>
    <phoneticPr fontId="2"/>
  </si>
  <si>
    <t>今市工業</t>
    <rPh sb="0" eb="2">
      <t>イマイチ</t>
    </rPh>
    <rPh sb="2" eb="4">
      <t>コウギョウ</t>
    </rPh>
    <phoneticPr fontId="2"/>
  </si>
  <si>
    <t>日光明峰</t>
    <rPh sb="0" eb="2">
      <t>ニッコウ</t>
    </rPh>
    <rPh sb="2" eb="4">
      <t>アケミネ</t>
    </rPh>
    <phoneticPr fontId="2"/>
  </si>
  <si>
    <t>上三川</t>
    <rPh sb="0" eb="3">
      <t>カミノカワ</t>
    </rPh>
    <phoneticPr fontId="2"/>
  </si>
  <si>
    <t>石橋</t>
    <rPh sb="0" eb="2">
      <t>イシバシ</t>
    </rPh>
    <phoneticPr fontId="2"/>
  </si>
  <si>
    <t>小山</t>
    <rPh sb="0" eb="2">
      <t>オヤマ</t>
    </rPh>
    <phoneticPr fontId="2"/>
  </si>
  <si>
    <t>小山南</t>
    <rPh sb="0" eb="2">
      <t>オヤマ</t>
    </rPh>
    <rPh sb="2" eb="3">
      <t>ミナミ</t>
    </rPh>
    <phoneticPr fontId="2"/>
  </si>
  <si>
    <t>小山西</t>
    <rPh sb="0" eb="3">
      <t>オヤマニシ</t>
    </rPh>
    <phoneticPr fontId="2"/>
  </si>
  <si>
    <t>小山北桜</t>
    <rPh sb="0" eb="2">
      <t>オヤマ</t>
    </rPh>
    <rPh sb="2" eb="3">
      <t>キタ</t>
    </rPh>
    <rPh sb="3" eb="4">
      <t>サクラ</t>
    </rPh>
    <phoneticPr fontId="2"/>
  </si>
  <si>
    <t>小山城南</t>
    <rPh sb="0" eb="2">
      <t>オヤマ</t>
    </rPh>
    <rPh sb="2" eb="4">
      <t>ジョウナン</t>
    </rPh>
    <phoneticPr fontId="2"/>
  </si>
  <si>
    <t>栃木</t>
    <rPh sb="0" eb="2">
      <t>トチギ</t>
    </rPh>
    <phoneticPr fontId="2"/>
  </si>
  <si>
    <t>栃木女子</t>
    <rPh sb="0" eb="2">
      <t>トチギ</t>
    </rPh>
    <rPh sb="2" eb="4">
      <t>ジョシ</t>
    </rPh>
    <phoneticPr fontId="2"/>
  </si>
  <si>
    <t>栃木農業</t>
    <rPh sb="0" eb="2">
      <t>トチギ</t>
    </rPh>
    <rPh sb="2" eb="4">
      <t>ノウギョウ</t>
    </rPh>
    <phoneticPr fontId="2"/>
  </si>
  <si>
    <t>栃木工業</t>
    <rPh sb="0" eb="2">
      <t>トチギ</t>
    </rPh>
    <rPh sb="2" eb="4">
      <t>コウギョウ</t>
    </rPh>
    <phoneticPr fontId="2"/>
  </si>
  <si>
    <t>栃木商業</t>
    <rPh sb="0" eb="2">
      <t>トチギ</t>
    </rPh>
    <rPh sb="2" eb="4">
      <t>ショウギョウ</t>
    </rPh>
    <phoneticPr fontId="2"/>
  </si>
  <si>
    <t>学悠館</t>
    <rPh sb="0" eb="1">
      <t>ガク</t>
    </rPh>
    <rPh sb="1" eb="2">
      <t>ユウ</t>
    </rPh>
    <rPh sb="2" eb="3">
      <t>カン</t>
    </rPh>
    <phoneticPr fontId="2"/>
  </si>
  <si>
    <t>栃木翔南</t>
    <rPh sb="0" eb="2">
      <t>トチギ</t>
    </rPh>
    <rPh sb="2" eb="3">
      <t>カケル</t>
    </rPh>
    <rPh sb="3" eb="4">
      <t>ミナミ</t>
    </rPh>
    <phoneticPr fontId="2"/>
  </si>
  <si>
    <t>壬生</t>
    <rPh sb="0" eb="2">
      <t>ミブ</t>
    </rPh>
    <phoneticPr fontId="2"/>
  </si>
  <si>
    <t>佐野</t>
    <rPh sb="0" eb="2">
      <t>サノ</t>
    </rPh>
    <phoneticPr fontId="2"/>
  </si>
  <si>
    <t>佐野東</t>
    <rPh sb="0" eb="2">
      <t>サノ</t>
    </rPh>
    <rPh sb="2" eb="3">
      <t>ヒガシ</t>
    </rPh>
    <phoneticPr fontId="2"/>
  </si>
  <si>
    <t>佐野松桜</t>
    <rPh sb="0" eb="2">
      <t>サノ</t>
    </rPh>
    <rPh sb="2" eb="3">
      <t>マツ</t>
    </rPh>
    <rPh sb="3" eb="4">
      <t>サクラ</t>
    </rPh>
    <phoneticPr fontId="2"/>
  </si>
  <si>
    <t>足利南</t>
    <rPh sb="0" eb="2">
      <t>アシカガ</t>
    </rPh>
    <rPh sb="2" eb="3">
      <t>ミナミ</t>
    </rPh>
    <phoneticPr fontId="2"/>
  </si>
  <si>
    <t>足利工業</t>
    <rPh sb="0" eb="2">
      <t>アシカガ</t>
    </rPh>
    <rPh sb="2" eb="4">
      <t>コウギョウ</t>
    </rPh>
    <phoneticPr fontId="2"/>
  </si>
  <si>
    <t>真岡北陵</t>
    <rPh sb="0" eb="2">
      <t>モオカ</t>
    </rPh>
    <rPh sb="2" eb="3">
      <t>キタ</t>
    </rPh>
    <rPh sb="3" eb="4">
      <t>リョウ</t>
    </rPh>
    <phoneticPr fontId="2"/>
  </si>
  <si>
    <t>真岡工業</t>
    <rPh sb="0" eb="2">
      <t>モオカ</t>
    </rPh>
    <rPh sb="2" eb="4">
      <t>コウギョウ</t>
    </rPh>
    <phoneticPr fontId="2"/>
  </si>
  <si>
    <t>益子芳星</t>
    <rPh sb="0" eb="2">
      <t>マシコ</t>
    </rPh>
    <rPh sb="2" eb="3">
      <t>ヨシ</t>
    </rPh>
    <rPh sb="3" eb="4">
      <t>ホシ</t>
    </rPh>
    <phoneticPr fontId="2"/>
  </si>
  <si>
    <t>茂木</t>
    <rPh sb="0" eb="2">
      <t>モテギ</t>
    </rPh>
    <phoneticPr fontId="2"/>
  </si>
  <si>
    <t>烏山</t>
    <rPh sb="0" eb="2">
      <t>カラスヤマ</t>
    </rPh>
    <phoneticPr fontId="2"/>
  </si>
  <si>
    <t>馬頭</t>
    <rPh sb="0" eb="2">
      <t>バトウ</t>
    </rPh>
    <phoneticPr fontId="2"/>
  </si>
  <si>
    <t>大田原</t>
    <rPh sb="0" eb="3">
      <t>オオタワラ</t>
    </rPh>
    <phoneticPr fontId="2"/>
  </si>
  <si>
    <t>大田原女子</t>
    <rPh sb="0" eb="3">
      <t>オオタワラ</t>
    </rPh>
    <rPh sb="3" eb="5">
      <t>ジョシ</t>
    </rPh>
    <phoneticPr fontId="2"/>
  </si>
  <si>
    <t>大田原東</t>
    <rPh sb="0" eb="3">
      <t>オオタワラ</t>
    </rPh>
    <rPh sb="3" eb="4">
      <t>ヒガシ</t>
    </rPh>
    <phoneticPr fontId="2"/>
  </si>
  <si>
    <t>黒羽</t>
    <rPh sb="0" eb="2">
      <t>クロバネ</t>
    </rPh>
    <phoneticPr fontId="2"/>
  </si>
  <si>
    <t>那須拓陽</t>
    <rPh sb="0" eb="2">
      <t>ナス</t>
    </rPh>
    <rPh sb="2" eb="3">
      <t>タク</t>
    </rPh>
    <rPh sb="3" eb="4">
      <t>ヨウ</t>
    </rPh>
    <phoneticPr fontId="2"/>
  </si>
  <si>
    <t>那須清峰</t>
    <rPh sb="0" eb="2">
      <t>ナス</t>
    </rPh>
    <rPh sb="2" eb="4">
      <t>セイホウ</t>
    </rPh>
    <phoneticPr fontId="2"/>
  </si>
  <si>
    <t>那須</t>
    <rPh sb="0" eb="2">
      <t>ナス</t>
    </rPh>
    <phoneticPr fontId="2"/>
  </si>
  <si>
    <t>黒磯</t>
    <rPh sb="0" eb="2">
      <t>クロイソ</t>
    </rPh>
    <phoneticPr fontId="2"/>
  </si>
  <si>
    <t>黒磯南</t>
    <rPh sb="0" eb="2">
      <t>クロイソ</t>
    </rPh>
    <rPh sb="2" eb="3">
      <t>ミナミ</t>
    </rPh>
    <phoneticPr fontId="2"/>
  </si>
  <si>
    <t>矢板</t>
    <rPh sb="0" eb="2">
      <t>ヤイタ</t>
    </rPh>
    <phoneticPr fontId="2"/>
  </si>
  <si>
    <t>矢板東</t>
    <rPh sb="0" eb="2">
      <t>ヤイタ</t>
    </rPh>
    <rPh sb="2" eb="3">
      <t>ヒガシ</t>
    </rPh>
    <phoneticPr fontId="2"/>
  </si>
  <si>
    <t>高根沢</t>
    <rPh sb="0" eb="3">
      <t>タカネザワ</t>
    </rPh>
    <phoneticPr fontId="2"/>
  </si>
  <si>
    <t>さくら清修</t>
    <rPh sb="3" eb="4">
      <t>キヨ</t>
    </rPh>
    <rPh sb="4" eb="5">
      <t>シュウ</t>
    </rPh>
    <phoneticPr fontId="2"/>
  </si>
  <si>
    <t>聾学校</t>
    <rPh sb="0" eb="1">
      <t>ロウ</t>
    </rPh>
    <rPh sb="1" eb="3">
      <t>ガッコウ</t>
    </rPh>
    <phoneticPr fontId="2"/>
  </si>
  <si>
    <t>作新学院</t>
    <rPh sb="0" eb="2">
      <t>サクシン</t>
    </rPh>
    <rPh sb="2" eb="4">
      <t>ガクイン</t>
    </rPh>
    <phoneticPr fontId="2"/>
  </si>
  <si>
    <t>文星芸術大学附属</t>
    <rPh sb="0" eb="6">
      <t>ブンセイゲイジュツダイガク</t>
    </rPh>
    <rPh sb="6" eb="8">
      <t>フゾク</t>
    </rPh>
    <phoneticPr fontId="2"/>
  </si>
  <si>
    <t>宇都宮文星女子</t>
    <rPh sb="0" eb="3">
      <t>ウツノミヤ</t>
    </rPh>
    <rPh sb="3" eb="5">
      <t>ブンセイ</t>
    </rPh>
    <rPh sb="5" eb="7">
      <t>ジョシ</t>
    </rPh>
    <phoneticPr fontId="2"/>
  </si>
  <si>
    <t>宇都宮短期大学附属</t>
    <rPh sb="0" eb="3">
      <t>ウツノミヤ</t>
    </rPh>
    <rPh sb="3" eb="5">
      <t>タンキ</t>
    </rPh>
    <rPh sb="5" eb="7">
      <t>ダイガク</t>
    </rPh>
    <rPh sb="7" eb="9">
      <t>フゾク</t>
    </rPh>
    <phoneticPr fontId="2"/>
  </si>
  <si>
    <t>國學院大學栃木</t>
    <rPh sb="0" eb="3">
      <t>コクガクイン</t>
    </rPh>
    <rPh sb="3" eb="5">
      <t>ダイガク</t>
    </rPh>
    <rPh sb="5" eb="7">
      <t>トチギ</t>
    </rPh>
    <phoneticPr fontId="2"/>
  </si>
  <si>
    <t>佐野清澄</t>
    <rPh sb="0" eb="2">
      <t>サノ</t>
    </rPh>
    <rPh sb="2" eb="4">
      <t>キヨスミ</t>
    </rPh>
    <phoneticPr fontId="2"/>
  </si>
  <si>
    <t>佐野日本大学</t>
    <rPh sb="0" eb="2">
      <t>サノ</t>
    </rPh>
    <rPh sb="2" eb="4">
      <t>ニホン</t>
    </rPh>
    <rPh sb="4" eb="6">
      <t>ダイガク</t>
    </rPh>
    <phoneticPr fontId="2"/>
  </si>
  <si>
    <t>青藍泰斗</t>
  </si>
  <si>
    <t>足利短期大学附属</t>
    <rPh sb="0" eb="2">
      <t>アシカガ</t>
    </rPh>
    <rPh sb="2" eb="4">
      <t>タンキ</t>
    </rPh>
    <rPh sb="4" eb="6">
      <t>ダイガク</t>
    </rPh>
    <rPh sb="6" eb="8">
      <t>フゾク</t>
    </rPh>
    <phoneticPr fontId="2"/>
  </si>
  <si>
    <t>足利大学附属</t>
    <rPh sb="0" eb="2">
      <t>アシカガ</t>
    </rPh>
    <rPh sb="2" eb="4">
      <t>ダイガク</t>
    </rPh>
    <rPh sb="4" eb="6">
      <t>フゾク</t>
    </rPh>
    <phoneticPr fontId="2"/>
  </si>
  <si>
    <t>白鴎大学足利</t>
  </si>
  <si>
    <t>矢板中央</t>
    <rPh sb="0" eb="2">
      <t>ヤイタ</t>
    </rPh>
    <rPh sb="2" eb="4">
      <t>チュウオウ</t>
    </rPh>
    <phoneticPr fontId="2"/>
  </si>
  <si>
    <t>宇都宮工業（定）</t>
    <rPh sb="0" eb="3">
      <t>ウツノミヤ</t>
    </rPh>
    <rPh sb="3" eb="5">
      <t>コウギョウ</t>
    </rPh>
    <rPh sb="6" eb="7">
      <t>サダム</t>
    </rPh>
    <phoneticPr fontId="2"/>
  </si>
  <si>
    <t>小山工業高等専門学校</t>
  </si>
  <si>
    <t>【学校対抗】</t>
    <rPh sb="1" eb="3">
      <t>ガッコウ</t>
    </rPh>
    <rPh sb="3" eb="5">
      <t>タイコウ</t>
    </rPh>
    <phoneticPr fontId="2"/>
  </si>
  <si>
    <t>【シングルス】　</t>
    <phoneticPr fontId="2"/>
  </si>
  <si>
    <t>【ダブルス】　</t>
    <phoneticPr fontId="2"/>
  </si>
  <si>
    <t>男子　シングルス</t>
    <rPh sb="0" eb="1">
      <t>オトコ</t>
    </rPh>
    <rPh sb="1" eb="2">
      <t>コ</t>
    </rPh>
    <phoneticPr fontId="2"/>
  </si>
  <si>
    <t>男子　ダブルス</t>
    <rPh sb="0" eb="1">
      <t>オトコ</t>
    </rPh>
    <rPh sb="1" eb="2">
      <t>コ</t>
    </rPh>
    <phoneticPr fontId="2"/>
  </si>
  <si>
    <t>備　　　考</t>
    <rPh sb="0" eb="1">
      <t>ソナエ</t>
    </rPh>
    <rPh sb="4" eb="5">
      <t>コウ</t>
    </rPh>
    <phoneticPr fontId="2"/>
  </si>
  <si>
    <t>足利</t>
    <rPh sb="0" eb="2">
      <t>アシカガ</t>
    </rPh>
    <phoneticPr fontId="2"/>
  </si>
  <si>
    <t>※この申請書は、部活動指導員を除く、外部指導者を登録する場合に提出すること。</t>
    <rPh sb="3" eb="6">
      <t>シンセイショ</t>
    </rPh>
    <rPh sb="8" eb="11">
      <t>ブカツドウ</t>
    </rPh>
    <rPh sb="11" eb="14">
      <t>シドウイン</t>
    </rPh>
    <rPh sb="15" eb="16">
      <t>ノゾ</t>
    </rPh>
    <rPh sb="18" eb="20">
      <t>ガイブ</t>
    </rPh>
    <rPh sb="20" eb="23">
      <t>シドウシャ</t>
    </rPh>
    <rPh sb="24" eb="26">
      <t>トウロク</t>
    </rPh>
    <rPh sb="28" eb="30">
      <t>バアイ</t>
    </rPh>
    <rPh sb="31" eb="33">
      <t>テイシュツ</t>
    </rPh>
    <phoneticPr fontId="2"/>
  </si>
  <si>
    <t>氏名</t>
    <rPh sb="0" eb="2">
      <t>シメイ</t>
    </rPh>
    <phoneticPr fontId="2"/>
  </si>
  <si>
    <t>シード対象選手</t>
    <rPh sb="3" eb="5">
      <t>タイショウ</t>
    </rPh>
    <rPh sb="5" eb="7">
      <t>センシュ</t>
    </rPh>
    <phoneticPr fontId="2"/>
  </si>
  <si>
    <t>学校番号一覧</t>
    <rPh sb="0" eb="2">
      <t>ガッコウ</t>
    </rPh>
    <rPh sb="2" eb="4">
      <t>バンゴウ</t>
    </rPh>
    <rPh sb="4" eb="6">
      <t>イチラン</t>
    </rPh>
    <phoneticPr fontId="24"/>
  </si>
  <si>
    <t>栃木県高体連卓球専門部総務作成</t>
    <rPh sb="0" eb="11">
      <t>トチギケンコウタイレンタッキュウセンモンブ</t>
    </rPh>
    <rPh sb="11" eb="13">
      <t>ソウム</t>
    </rPh>
    <rPh sb="13" eb="15">
      <t>サクセイ</t>
    </rPh>
    <phoneticPr fontId="24"/>
  </si>
  <si>
    <t>R5.4月現在</t>
    <rPh sb="4" eb="5">
      <t>ガツ</t>
    </rPh>
    <rPh sb="5" eb="7">
      <t>ゲンザイ</t>
    </rPh>
    <phoneticPr fontId="24"/>
  </si>
  <si>
    <t>01</t>
    <phoneticPr fontId="24"/>
  </si>
  <si>
    <t>21</t>
    <phoneticPr fontId="24"/>
  </si>
  <si>
    <t>真岡女子</t>
    <rPh sb="0" eb="2">
      <t>モオカ</t>
    </rPh>
    <rPh sb="2" eb="4">
      <t>ジョシ</t>
    </rPh>
    <phoneticPr fontId="2"/>
  </si>
  <si>
    <t>61</t>
    <phoneticPr fontId="24"/>
  </si>
  <si>
    <t>02</t>
    <phoneticPr fontId="24"/>
  </si>
  <si>
    <t>22</t>
    <phoneticPr fontId="24"/>
  </si>
  <si>
    <t>62</t>
    <phoneticPr fontId="24"/>
  </si>
  <si>
    <t>03</t>
    <phoneticPr fontId="24"/>
  </si>
  <si>
    <t>23</t>
    <phoneticPr fontId="24"/>
  </si>
  <si>
    <t>43</t>
    <phoneticPr fontId="24"/>
  </si>
  <si>
    <t>63</t>
    <phoneticPr fontId="24"/>
  </si>
  <si>
    <t>04</t>
    <phoneticPr fontId="24"/>
  </si>
  <si>
    <t>24</t>
    <phoneticPr fontId="24"/>
  </si>
  <si>
    <t>44</t>
    <phoneticPr fontId="24"/>
  </si>
  <si>
    <t>64</t>
    <phoneticPr fontId="24"/>
  </si>
  <si>
    <t>05</t>
    <phoneticPr fontId="24"/>
  </si>
  <si>
    <t>25</t>
    <phoneticPr fontId="24"/>
  </si>
  <si>
    <t>45</t>
    <phoneticPr fontId="24"/>
  </si>
  <si>
    <t>65</t>
    <phoneticPr fontId="24"/>
  </si>
  <si>
    <t>06</t>
    <phoneticPr fontId="24"/>
  </si>
  <si>
    <t>26</t>
    <phoneticPr fontId="24"/>
  </si>
  <si>
    <t>46</t>
    <phoneticPr fontId="24"/>
  </si>
  <si>
    <t>66</t>
    <phoneticPr fontId="24"/>
  </si>
  <si>
    <t>07</t>
    <phoneticPr fontId="24"/>
  </si>
  <si>
    <t>27</t>
    <phoneticPr fontId="24"/>
  </si>
  <si>
    <t>47</t>
    <phoneticPr fontId="24"/>
  </si>
  <si>
    <t>67</t>
    <phoneticPr fontId="24"/>
  </si>
  <si>
    <t>08</t>
    <phoneticPr fontId="24"/>
  </si>
  <si>
    <t>28</t>
    <phoneticPr fontId="24"/>
  </si>
  <si>
    <t>48</t>
    <phoneticPr fontId="24"/>
  </si>
  <si>
    <t>68</t>
    <phoneticPr fontId="24"/>
  </si>
  <si>
    <t>09</t>
    <phoneticPr fontId="24"/>
  </si>
  <si>
    <t>29</t>
    <phoneticPr fontId="24"/>
  </si>
  <si>
    <t>49</t>
    <phoneticPr fontId="24"/>
  </si>
  <si>
    <t>69</t>
    <phoneticPr fontId="24"/>
  </si>
  <si>
    <t>10</t>
    <phoneticPr fontId="24"/>
  </si>
  <si>
    <t>30</t>
    <phoneticPr fontId="24"/>
  </si>
  <si>
    <t>50</t>
    <phoneticPr fontId="24"/>
  </si>
  <si>
    <t>70</t>
    <phoneticPr fontId="24"/>
  </si>
  <si>
    <t>11</t>
    <phoneticPr fontId="24"/>
  </si>
  <si>
    <t>31</t>
    <phoneticPr fontId="24"/>
  </si>
  <si>
    <t>51</t>
    <phoneticPr fontId="24"/>
  </si>
  <si>
    <t>71</t>
    <phoneticPr fontId="24"/>
  </si>
  <si>
    <t>12</t>
    <phoneticPr fontId="24"/>
  </si>
  <si>
    <t>32</t>
    <phoneticPr fontId="24"/>
  </si>
  <si>
    <t>52</t>
    <phoneticPr fontId="24"/>
  </si>
  <si>
    <t>72</t>
    <phoneticPr fontId="24"/>
  </si>
  <si>
    <t>13</t>
    <phoneticPr fontId="24"/>
  </si>
  <si>
    <t>33</t>
    <phoneticPr fontId="24"/>
  </si>
  <si>
    <t>53</t>
    <phoneticPr fontId="24"/>
  </si>
  <si>
    <t>73</t>
    <phoneticPr fontId="24"/>
  </si>
  <si>
    <t>14</t>
    <phoneticPr fontId="24"/>
  </si>
  <si>
    <t>34</t>
    <phoneticPr fontId="24"/>
  </si>
  <si>
    <t>54</t>
    <phoneticPr fontId="24"/>
  </si>
  <si>
    <t>74</t>
    <phoneticPr fontId="24"/>
  </si>
  <si>
    <t>15</t>
    <phoneticPr fontId="24"/>
  </si>
  <si>
    <t>35</t>
    <phoneticPr fontId="24"/>
  </si>
  <si>
    <t>55</t>
    <phoneticPr fontId="24"/>
  </si>
  <si>
    <t>75</t>
    <phoneticPr fontId="24"/>
  </si>
  <si>
    <t>16</t>
    <phoneticPr fontId="24"/>
  </si>
  <si>
    <t>36</t>
    <phoneticPr fontId="24"/>
  </si>
  <si>
    <t>56</t>
    <phoneticPr fontId="24"/>
  </si>
  <si>
    <t>76</t>
    <phoneticPr fontId="24"/>
  </si>
  <si>
    <t>17</t>
    <phoneticPr fontId="24"/>
  </si>
  <si>
    <t>37</t>
    <phoneticPr fontId="24"/>
  </si>
  <si>
    <t>57</t>
    <phoneticPr fontId="24"/>
  </si>
  <si>
    <t>18</t>
    <phoneticPr fontId="24"/>
  </si>
  <si>
    <t>38</t>
    <phoneticPr fontId="24"/>
  </si>
  <si>
    <t>58</t>
    <phoneticPr fontId="24"/>
  </si>
  <si>
    <t>19</t>
    <phoneticPr fontId="24"/>
  </si>
  <si>
    <t>39</t>
    <phoneticPr fontId="24"/>
  </si>
  <si>
    <t>足利清風</t>
    <rPh sb="0" eb="2">
      <t>アシカガ</t>
    </rPh>
    <rPh sb="2" eb="3">
      <t>キヨ</t>
    </rPh>
    <rPh sb="3" eb="4">
      <t>フウ</t>
    </rPh>
    <phoneticPr fontId="2"/>
  </si>
  <si>
    <t>59</t>
    <phoneticPr fontId="24"/>
  </si>
  <si>
    <t>20</t>
    <phoneticPr fontId="24"/>
  </si>
  <si>
    <t>40</t>
    <phoneticPr fontId="24"/>
  </si>
  <si>
    <t>真岡</t>
    <rPh sb="0" eb="2">
      <t>モオカ</t>
    </rPh>
    <phoneticPr fontId="2"/>
  </si>
  <si>
    <t>60</t>
    <phoneticPr fontId="24"/>
  </si>
  <si>
    <t>※申込み書右上黄色のセルに学校番号（2桁）を入力して下さい。（別シートにあります。下タブ参照）</t>
    <rPh sb="1" eb="3">
      <t>モウシコ</t>
    </rPh>
    <rPh sb="4" eb="5">
      <t>ショ</t>
    </rPh>
    <rPh sb="5" eb="7">
      <t>ミギウエ</t>
    </rPh>
    <rPh sb="7" eb="9">
      <t>キイロ</t>
    </rPh>
    <rPh sb="13" eb="15">
      <t>ガッコウ</t>
    </rPh>
    <rPh sb="15" eb="17">
      <t>バンゴウ</t>
    </rPh>
    <rPh sb="19" eb="20">
      <t>ケタ</t>
    </rPh>
    <rPh sb="22" eb="24">
      <t>ニュウリョク</t>
    </rPh>
    <rPh sb="26" eb="27">
      <t>クダ</t>
    </rPh>
    <rPh sb="31" eb="32">
      <t>ベツ</t>
    </rPh>
    <rPh sb="41" eb="42">
      <t>シタ</t>
    </rPh>
    <rPh sb="44" eb="46">
      <t>サンショウ</t>
    </rPh>
    <phoneticPr fontId="2"/>
  </si>
  <si>
    <t>星の杜</t>
    <rPh sb="0" eb="1">
      <t>ホシ</t>
    </rPh>
    <rPh sb="2" eb="3">
      <t>モリ</t>
    </rPh>
    <phoneticPr fontId="2"/>
  </si>
  <si>
    <t>宇都宮中央</t>
    <rPh sb="0" eb="3">
      <t>ウツノミヤ</t>
    </rPh>
    <rPh sb="3" eb="5">
      <t>チュウオウ</t>
    </rPh>
    <phoneticPr fontId="2"/>
  </si>
  <si>
    <t>※申込み先
郵送・・・・・・栃木高校　川俣友人
メール・・・・・①栃木高校　川俣友人
　　　　　　　　②地区連絡委員　・北部地区　　那須清峰高　　酒井祐貴
　　　　　　　　　　　　　　　　・中部地区　　真岡北陵高　　大森裕樹
　　　　　　　　　　　　　　　　・南部地区　　小山西高　　　山本理沙子</t>
    <rPh sb="1" eb="3">
      <t>モウシコ</t>
    </rPh>
    <rPh sb="4" eb="5">
      <t>サキ</t>
    </rPh>
    <rPh sb="7" eb="9">
      <t>ユウソウ</t>
    </rPh>
    <rPh sb="15" eb="17">
      <t>トチギ</t>
    </rPh>
    <rPh sb="17" eb="19">
      <t>コウコウ</t>
    </rPh>
    <rPh sb="20" eb="22">
      <t>カワマタ</t>
    </rPh>
    <rPh sb="22" eb="24">
      <t>トモヒト</t>
    </rPh>
    <rPh sb="40" eb="42">
      <t>カワマタ</t>
    </rPh>
    <rPh sb="42" eb="44">
      <t>トモヒト</t>
    </rPh>
    <rPh sb="54" eb="56">
      <t>チク</t>
    </rPh>
    <rPh sb="56" eb="58">
      <t>レンラク</t>
    </rPh>
    <rPh sb="58" eb="60">
      <t>イイン</t>
    </rPh>
    <rPh sb="62" eb="64">
      <t>ホクブ</t>
    </rPh>
    <rPh sb="64" eb="66">
      <t>チク</t>
    </rPh>
    <rPh sb="68" eb="70">
      <t>ナス</t>
    </rPh>
    <rPh sb="70" eb="73">
      <t>セイホウコウ</t>
    </rPh>
    <rPh sb="75" eb="77">
      <t>サカイ</t>
    </rPh>
    <rPh sb="77" eb="79">
      <t>ユウキ</t>
    </rPh>
    <rPh sb="97" eb="99">
      <t>チュウブ</t>
    </rPh>
    <rPh sb="99" eb="101">
      <t>チク</t>
    </rPh>
    <rPh sb="103" eb="107">
      <t>モオカホクリョウ</t>
    </rPh>
    <rPh sb="132" eb="134">
      <t>ナンブ</t>
    </rPh>
    <rPh sb="134" eb="136">
      <t>チク</t>
    </rPh>
    <rPh sb="138" eb="141">
      <t>オヤマニシ</t>
    </rPh>
    <phoneticPr fontId="2"/>
  </si>
  <si>
    <t>学校番号</t>
    <rPh sb="0" eb="4">
      <t>ガッコウバンゴウ</t>
    </rPh>
    <phoneticPr fontId="2"/>
  </si>
  <si>
    <t>年（西暦）</t>
    <rPh sb="0" eb="1">
      <t>ネン</t>
    </rPh>
    <rPh sb="2" eb="4">
      <t>セイレキ</t>
    </rPh>
    <phoneticPr fontId="2"/>
  </si>
  <si>
    <t>月</t>
    <rPh sb="0" eb="1">
      <t>ガツ</t>
    </rPh>
    <phoneticPr fontId="2"/>
  </si>
  <si>
    <t>日</t>
    <rPh sb="0" eb="1">
      <t>ニチ</t>
    </rPh>
    <phoneticPr fontId="2"/>
  </si>
  <si>
    <t>学校長名</t>
    <rPh sb="0" eb="4">
      <t>ガッコウチョウメイ</t>
    </rPh>
    <phoneticPr fontId="2"/>
  </si>
  <si>
    <t>顧問名</t>
    <rPh sb="0" eb="3">
      <t>コモンメイ</t>
    </rPh>
    <phoneticPr fontId="2"/>
  </si>
  <si>
    <t>学校名</t>
    <rPh sb="0" eb="3">
      <t>ガッコウメイ</t>
    </rPh>
    <phoneticPr fontId="2"/>
  </si>
  <si>
    <t>大会参加費支払票</t>
    <rPh sb="0" eb="5">
      <t>タイカイサンカヒ</t>
    </rPh>
    <rPh sb="5" eb="8">
      <t>シハライヒョウ</t>
    </rPh>
    <phoneticPr fontId="2"/>
  </si>
  <si>
    <t>S備考</t>
    <rPh sb="1" eb="2">
      <t>ソナエ</t>
    </rPh>
    <rPh sb="2" eb="3">
      <t>コウ</t>
    </rPh>
    <phoneticPr fontId="2"/>
  </si>
  <si>
    <t>D備考</t>
    <rPh sb="1" eb="2">
      <t>ソナエ</t>
    </rPh>
    <rPh sb="2" eb="3">
      <t>コウ</t>
    </rPh>
    <phoneticPr fontId="2"/>
  </si>
  <si>
    <t>男子学校対抗</t>
    <rPh sb="0" eb="2">
      <t>ダンシ</t>
    </rPh>
    <rPh sb="2" eb="6">
      <t>ガッコウタイコウ</t>
    </rPh>
    <phoneticPr fontId="2"/>
  </si>
  <si>
    <t>×</t>
    <phoneticPr fontId="2"/>
  </si>
  <si>
    <t>男子個人戦（S・D）</t>
    <rPh sb="0" eb="2">
      <t>ダンシ</t>
    </rPh>
    <rPh sb="2" eb="5">
      <t>コジンセン</t>
    </rPh>
    <phoneticPr fontId="2"/>
  </si>
  <si>
    <t>監督名</t>
    <rPh sb="0" eb="3">
      <t>カントクメイ</t>
    </rPh>
    <phoneticPr fontId="2"/>
  </si>
  <si>
    <t>=</t>
    <phoneticPr fontId="2"/>
  </si>
  <si>
    <t>合計</t>
    <rPh sb="0" eb="2">
      <t>ゴウケイ</t>
    </rPh>
    <phoneticPr fontId="2"/>
  </si>
  <si>
    <t>女子学校対抗</t>
    <rPh sb="0" eb="2">
      <t>ジョシ</t>
    </rPh>
    <rPh sb="2" eb="6">
      <t>ガッコウタイコウ</t>
    </rPh>
    <phoneticPr fontId="2"/>
  </si>
  <si>
    <t>女子個人戦（S・D）</t>
    <rPh sb="0" eb="2">
      <t>ジョシ</t>
    </rPh>
    <rPh sb="2" eb="5">
      <t>コジンセン</t>
    </rPh>
    <phoneticPr fontId="2"/>
  </si>
  <si>
    <t>男子</t>
    <rPh sb="0" eb="2">
      <t>ダンシ</t>
    </rPh>
    <phoneticPr fontId="2"/>
  </si>
  <si>
    <t>女子</t>
    <rPh sb="0" eb="2">
      <t>ジョシ</t>
    </rPh>
    <phoneticPr fontId="2"/>
  </si>
  <si>
    <t>男女</t>
    <rPh sb="0" eb="2">
      <t>ダンジョ</t>
    </rPh>
    <phoneticPr fontId="2"/>
  </si>
  <si>
    <t>顧問</t>
    <rPh sb="0" eb="2">
      <t>コモン</t>
    </rPh>
    <phoneticPr fontId="2"/>
  </si>
  <si>
    <t>部活動指導員</t>
    <rPh sb="0" eb="6">
      <t>ブカツドウシドウイン</t>
    </rPh>
    <phoneticPr fontId="2"/>
  </si>
  <si>
    <t>外部指導者</t>
    <rPh sb="0" eb="5">
      <t>ガイブシドウシャ</t>
    </rPh>
    <phoneticPr fontId="2"/>
  </si>
  <si>
    <t>男子学校対抗
シード校</t>
    <rPh sb="0" eb="2">
      <t>ダンシ</t>
    </rPh>
    <rPh sb="2" eb="4">
      <t>ガッコウ</t>
    </rPh>
    <rPh sb="4" eb="6">
      <t>タイコウ</t>
    </rPh>
    <rPh sb="10" eb="11">
      <t>コウ</t>
    </rPh>
    <phoneticPr fontId="2"/>
  </si>
  <si>
    <t>学校対抗　監督の職名</t>
    <rPh sb="0" eb="4">
      <t>ガッコウタイコウ</t>
    </rPh>
    <rPh sb="5" eb="7">
      <t>カントク</t>
    </rPh>
    <rPh sb="8" eb="10">
      <t>ショクメイ</t>
    </rPh>
    <phoneticPr fontId="2"/>
  </si>
  <si>
    <t>監督職名</t>
    <rPh sb="0" eb="2">
      <t>カントク</t>
    </rPh>
    <rPh sb="2" eb="4">
      <t>ショクメイ</t>
    </rPh>
    <phoneticPr fontId="2"/>
  </si>
  <si>
    <t>監　督　名</t>
  </si>
  <si>
    <t>女子学校対抗
シード校</t>
    <rPh sb="2" eb="4">
      <t>ガッコウ</t>
    </rPh>
    <rPh sb="4" eb="6">
      <t>タイコウ</t>
    </rPh>
    <rPh sb="10" eb="11">
      <t>コウ</t>
    </rPh>
    <phoneticPr fontId="2"/>
  </si>
  <si>
    <t>女子　シングルス</t>
    <phoneticPr fontId="2"/>
  </si>
  <si>
    <t>女子　ダブルス</t>
    <phoneticPr fontId="2"/>
  </si>
  <si>
    <t>はじめにこちらをお読みください</t>
    <rPh sb="9" eb="10">
      <t>ヨ</t>
    </rPh>
    <phoneticPr fontId="2"/>
  </si>
  <si>
    <t>参加費支払票について</t>
    <rPh sb="0" eb="6">
      <t>サンカヒシハライヒョウ</t>
    </rPh>
    <phoneticPr fontId="2"/>
  </si>
  <si>
    <t>申込みフローチャート</t>
    <rPh sb="0" eb="2">
      <t>モウシコ</t>
    </rPh>
    <phoneticPr fontId="2"/>
  </si>
  <si>
    <t>学校
番号</t>
    <rPh sb="0" eb="2">
      <t>ガッコウ</t>
    </rPh>
    <rPh sb="3" eb="5">
      <t>バンゴウ</t>
    </rPh>
    <phoneticPr fontId="2"/>
  </si>
  <si>
    <t>男子個人戦選手入力</t>
    <rPh sb="0" eb="2">
      <t>ダンシ</t>
    </rPh>
    <rPh sb="2" eb="5">
      <t>コジンセン</t>
    </rPh>
    <rPh sb="5" eb="7">
      <t>センシュ</t>
    </rPh>
    <rPh sb="7" eb="9">
      <t>ニュウリョク</t>
    </rPh>
    <phoneticPr fontId="2"/>
  </si>
  <si>
    <r>
      <t xml:space="preserve">ｼﾝｸﾞﾙｽ
ﾗﾝｷﾝｸﾞ
</t>
    </r>
    <r>
      <rPr>
        <b/>
        <sz val="11"/>
        <rFont val="ＭＳ Ｐゴシック"/>
        <family val="3"/>
        <charset val="128"/>
      </rPr>
      <t>シード</t>
    </r>
    <phoneticPr fontId="2"/>
  </si>
  <si>
    <r>
      <t xml:space="preserve">ﾀﾞﾌﾞﾙｽ
ﾗﾝｷﾝｸﾞ
</t>
    </r>
    <r>
      <rPr>
        <b/>
        <sz val="11"/>
        <rFont val="ＭＳ Ｐゴシック"/>
        <family val="3"/>
        <charset val="128"/>
      </rPr>
      <t>シード</t>
    </r>
    <phoneticPr fontId="2"/>
  </si>
  <si>
    <t>男子学校対抗選手入力</t>
    <rPh sb="0" eb="6">
      <t>ダンシガッコウタイコウ</t>
    </rPh>
    <rPh sb="6" eb="8">
      <t>センシュ</t>
    </rPh>
    <rPh sb="8" eb="10">
      <t>ニュウリョク</t>
    </rPh>
    <phoneticPr fontId="2"/>
  </si>
  <si>
    <t>出場枠</t>
    <rPh sb="0" eb="3">
      <t>シュツジョウワク</t>
    </rPh>
    <phoneticPr fontId="2"/>
  </si>
  <si>
    <t>シード</t>
    <phoneticPr fontId="2"/>
  </si>
  <si>
    <t>女子個人戦選手入力</t>
    <rPh sb="0" eb="2">
      <t>ジョシ</t>
    </rPh>
    <rPh sb="2" eb="5">
      <t>コジンセン</t>
    </rPh>
    <rPh sb="5" eb="7">
      <t>センシュ</t>
    </rPh>
    <rPh sb="7" eb="9">
      <t>ニュウリョク</t>
    </rPh>
    <phoneticPr fontId="2"/>
  </si>
  <si>
    <t>女子学校対抗選手入力</t>
    <rPh sb="0" eb="2">
      <t>ジョシ</t>
    </rPh>
    <rPh sb="2" eb="4">
      <t>ガッコウ</t>
    </rPh>
    <rPh sb="4" eb="6">
      <t>タイコウ</t>
    </rPh>
    <rPh sb="6" eb="8">
      <t>センシュ</t>
    </rPh>
    <rPh sb="8" eb="10">
      <t>ニュウリョク</t>
    </rPh>
    <phoneticPr fontId="2"/>
  </si>
  <si>
    <r>
      <t xml:space="preserve">ﾀﾞﾌﾞﾙｽ
</t>
    </r>
    <r>
      <rPr>
        <b/>
        <sz val="16"/>
        <color rgb="FF00B0F0"/>
        <rFont val="ＭＳ Ｐゴシック"/>
        <family val="3"/>
        <charset val="128"/>
      </rPr>
      <t>シード</t>
    </r>
    <r>
      <rPr>
        <sz val="11"/>
        <rFont val="ＭＳ Ｐゴシック"/>
        <family val="3"/>
        <charset val="128"/>
      </rPr>
      <t xml:space="preserve">
確認用↓</t>
    </r>
    <rPh sb="11" eb="14">
      <t>カクニンヨウ</t>
    </rPh>
    <phoneticPr fontId="2"/>
  </si>
  <si>
    <r>
      <t xml:space="preserve">ｼﾝｸﾞﾙｽ
</t>
    </r>
    <r>
      <rPr>
        <b/>
        <sz val="16"/>
        <color rgb="FF00B0F0"/>
        <rFont val="ＭＳ Ｐゴシック"/>
        <family val="3"/>
        <charset val="128"/>
      </rPr>
      <t>シード</t>
    </r>
    <r>
      <rPr>
        <sz val="11"/>
        <rFont val="ＭＳ Ｐゴシック"/>
        <family val="3"/>
        <charset val="128"/>
      </rPr>
      <t xml:space="preserve">
確認用↓</t>
    </r>
    <rPh sb="11" eb="14">
      <t>カクニンヨウ</t>
    </rPh>
    <phoneticPr fontId="2"/>
  </si>
  <si>
    <t>「男子・女子入力シート」の入力について</t>
    <rPh sb="1" eb="3">
      <t>ダンシ</t>
    </rPh>
    <rPh sb="4" eb="6">
      <t>ジョシ</t>
    </rPh>
    <rPh sb="6" eb="8">
      <t>ニュウリョク</t>
    </rPh>
    <rPh sb="13" eb="15">
      <t>ニュウリョク</t>
    </rPh>
    <phoneticPr fontId="2"/>
  </si>
  <si>
    <t>松井</t>
    <rPh sb="0" eb="2">
      <t>マツイ</t>
    </rPh>
    <phoneticPr fontId="2"/>
  </si>
  <si>
    <t>翼</t>
    <rPh sb="0" eb="1">
      <t>ツバサ</t>
    </rPh>
    <phoneticPr fontId="2"/>
  </si>
  <si>
    <t>佐藤</t>
    <rPh sb="0" eb="2">
      <t>サトウ</t>
    </rPh>
    <phoneticPr fontId="2"/>
  </si>
  <si>
    <t>仁</t>
    <rPh sb="0" eb="1">
      <t>ジン</t>
    </rPh>
    <phoneticPr fontId="2"/>
  </si>
  <si>
    <t>藤本</t>
    <rPh sb="0" eb="2">
      <t>フジモト</t>
    </rPh>
    <phoneticPr fontId="2"/>
  </si>
  <si>
    <t>陸功</t>
    <rPh sb="0" eb="1">
      <t>リク</t>
    </rPh>
    <rPh sb="1" eb="2">
      <t>コウ</t>
    </rPh>
    <phoneticPr fontId="2"/>
  </si>
  <si>
    <t>向坪</t>
    <rPh sb="0" eb="2">
      <t>ムカイツボ</t>
    </rPh>
    <phoneticPr fontId="2"/>
  </si>
  <si>
    <t>里星</t>
    <rPh sb="0" eb="1">
      <t>サト</t>
    </rPh>
    <rPh sb="1" eb="2">
      <t>ホシ</t>
    </rPh>
    <phoneticPr fontId="2"/>
  </si>
  <si>
    <t>山﨑</t>
    <rPh sb="0" eb="2">
      <t>ヤマザキ</t>
    </rPh>
    <phoneticPr fontId="2"/>
  </si>
  <si>
    <t>巧大</t>
    <rPh sb="0" eb="1">
      <t>タクミ</t>
    </rPh>
    <rPh sb="1" eb="2">
      <t>オオ</t>
    </rPh>
    <phoneticPr fontId="2"/>
  </si>
  <si>
    <t>相良</t>
    <rPh sb="0" eb="2">
      <t>サガラ</t>
    </rPh>
    <phoneticPr fontId="2"/>
  </si>
  <si>
    <t>優和</t>
    <rPh sb="0" eb="1">
      <t>ユウ</t>
    </rPh>
    <rPh sb="1" eb="2">
      <t>ワ</t>
    </rPh>
    <phoneticPr fontId="2"/>
  </si>
  <si>
    <t>賀川</t>
    <rPh sb="0" eb="2">
      <t>カガワ</t>
    </rPh>
    <phoneticPr fontId="2"/>
  </si>
  <si>
    <t>礼翔</t>
    <rPh sb="0" eb="1">
      <t>レイ</t>
    </rPh>
    <rPh sb="1" eb="2">
      <t>ショウ</t>
    </rPh>
    <phoneticPr fontId="2"/>
  </si>
  <si>
    <t>五月女</t>
    <rPh sb="0" eb="3">
      <t>ソウトメ</t>
    </rPh>
    <phoneticPr fontId="2"/>
  </si>
  <si>
    <t>舜羽</t>
    <rPh sb="0" eb="2">
      <t>シュンハネ</t>
    </rPh>
    <phoneticPr fontId="2"/>
  </si>
  <si>
    <t>吉原</t>
    <rPh sb="0" eb="2">
      <t>ヨシハラ</t>
    </rPh>
    <phoneticPr fontId="2"/>
  </si>
  <si>
    <t>未桜</t>
    <rPh sb="0" eb="1">
      <t>ミ</t>
    </rPh>
    <rPh sb="1" eb="2">
      <t>サクラ</t>
    </rPh>
    <phoneticPr fontId="2"/>
  </si>
  <si>
    <t>相場</t>
    <rPh sb="0" eb="2">
      <t>アイバ</t>
    </rPh>
    <phoneticPr fontId="2"/>
  </si>
  <si>
    <t>穂香</t>
    <rPh sb="0" eb="2">
      <t>ホノカ</t>
    </rPh>
    <phoneticPr fontId="2"/>
  </si>
  <si>
    <t>髙橋</t>
    <rPh sb="0" eb="2">
      <t>タカハシ</t>
    </rPh>
    <phoneticPr fontId="2"/>
  </si>
  <si>
    <t>凛華</t>
    <rPh sb="0" eb="1">
      <t>リン</t>
    </rPh>
    <rPh sb="1" eb="2">
      <t>ハナ</t>
    </rPh>
    <phoneticPr fontId="2"/>
  </si>
  <si>
    <t>黒川</t>
    <rPh sb="0" eb="2">
      <t>クロカワ</t>
    </rPh>
    <phoneticPr fontId="2"/>
  </si>
  <si>
    <t>蒼葉</t>
    <rPh sb="0" eb="1">
      <t>アオ</t>
    </rPh>
    <rPh sb="1" eb="2">
      <t>ハ</t>
    </rPh>
    <phoneticPr fontId="2"/>
  </si>
  <si>
    <t>★</t>
    <phoneticPr fontId="2"/>
  </si>
  <si>
    <t>■</t>
    <phoneticPr fontId="2"/>
  </si>
  <si>
    <t>〇</t>
    <phoneticPr fontId="2"/>
  </si>
  <si>
    <t>◎</t>
    <phoneticPr fontId="2"/>
  </si>
  <si>
    <t>△</t>
    <phoneticPr fontId="2"/>
  </si>
  <si>
    <t>◇</t>
    <phoneticPr fontId="2"/>
  </si>
  <si>
    <t>☆</t>
    <phoneticPr fontId="2"/>
  </si>
  <si>
    <t>●</t>
    <phoneticPr fontId="2"/>
  </si>
  <si>
    <t>学校対抗参加人数</t>
    <rPh sb="0" eb="8">
      <t>ガッコウタイコウサンカニンズウ</t>
    </rPh>
    <phoneticPr fontId="2"/>
  </si>
  <si>
    <t>個人戦参加人数</t>
    <rPh sb="0" eb="7">
      <t>コジンセンサンカニンズウ</t>
    </rPh>
    <phoneticPr fontId="2"/>
  </si>
  <si>
    <t>下記の本校卓球部外部指導者を、「令和７年度栃木県高等学校新人卓球大会」における外部指導者として登録申請いたします。</t>
    <rPh sb="0" eb="2">
      <t>カキ</t>
    </rPh>
    <rPh sb="3" eb="5">
      <t>ホンコウ</t>
    </rPh>
    <rPh sb="5" eb="8">
      <t>タッキュウブ</t>
    </rPh>
    <rPh sb="8" eb="10">
      <t>ガイブ</t>
    </rPh>
    <rPh sb="10" eb="13">
      <t>シドウシャ</t>
    </rPh>
    <rPh sb="39" eb="41">
      <t>ガイブ</t>
    </rPh>
    <rPh sb="41" eb="44">
      <t>シドウシャ</t>
    </rPh>
    <rPh sb="47" eb="49">
      <t>トウロク</t>
    </rPh>
    <rPh sb="49" eb="51">
      <t>シンセイ</t>
    </rPh>
    <phoneticPr fontId="2"/>
  </si>
  <si>
    <t>県新人大会用</t>
    <rPh sb="0" eb="1">
      <t>ケン</t>
    </rPh>
    <rPh sb="1" eb="3">
      <t>シンジン</t>
    </rPh>
    <rPh sb="3" eb="5">
      <t>タイカイ</t>
    </rPh>
    <rPh sb="5" eb="6">
      <t>ヨウ</t>
    </rPh>
    <phoneticPr fontId="2"/>
  </si>
  <si>
    <t>一般</t>
    <rPh sb="0" eb="2">
      <t>イッパン</t>
    </rPh>
    <phoneticPr fontId="2"/>
  </si>
  <si>
    <t>男子学校対抗</t>
    <rPh sb="0" eb="2">
      <t>ダンシ</t>
    </rPh>
    <rPh sb="2" eb="4">
      <t>ガッコウ</t>
    </rPh>
    <rPh sb="4" eb="6">
      <t>タイコウ</t>
    </rPh>
    <phoneticPr fontId="2"/>
  </si>
  <si>
    <t>女子学校対抗</t>
    <rPh sb="2" eb="4">
      <t>ガッコウ</t>
    </rPh>
    <rPh sb="4" eb="6">
      <t>タイコウ</t>
    </rPh>
    <phoneticPr fontId="2"/>
  </si>
  <si>
    <r>
      <t xml:space="preserve">ｼﾝｸﾞﾙｽ
ﾗﾝｷﾝｸﾞ
</t>
    </r>
    <r>
      <rPr>
        <b/>
        <sz val="11"/>
        <color rgb="FFFF0000"/>
        <rFont val="ＭＳ Ｐゴシック"/>
        <family val="3"/>
        <charset val="128"/>
      </rPr>
      <t>支部大会</t>
    </r>
    <rPh sb="14" eb="16">
      <t>タイカイ</t>
    </rPh>
    <phoneticPr fontId="2"/>
  </si>
  <si>
    <r>
      <t xml:space="preserve">ﾀﾞﾌﾞﾙｽ
ﾗﾝｷﾝｸﾞ
</t>
    </r>
    <r>
      <rPr>
        <b/>
        <sz val="11"/>
        <color rgb="FFFF0000"/>
        <rFont val="ＭＳ Ｐゴシック"/>
        <family val="3"/>
        <charset val="128"/>
      </rPr>
      <t>支部大会</t>
    </r>
    <phoneticPr fontId="2"/>
  </si>
  <si>
    <r>
      <t xml:space="preserve">ｼﾝｸﾞﾙｽ
</t>
    </r>
    <r>
      <rPr>
        <b/>
        <sz val="14"/>
        <color rgb="FFFF0000"/>
        <rFont val="ＭＳ Ｐゴシック"/>
        <family val="3"/>
        <charset val="128"/>
      </rPr>
      <t>支部大会</t>
    </r>
    <r>
      <rPr>
        <sz val="10"/>
        <rFont val="ＭＳ Ｐゴシック"/>
        <family val="3"/>
        <charset val="128"/>
      </rPr>
      <t xml:space="preserve">
確認用↓</t>
    </r>
    <rPh sb="7" eb="11">
      <t>シブタイカイ</t>
    </rPh>
    <rPh sb="11" eb="13">
      <t>カクニン</t>
    </rPh>
    <rPh sb="12" eb="15">
      <t>カクニンヨウ</t>
    </rPh>
    <phoneticPr fontId="2"/>
  </si>
  <si>
    <r>
      <t xml:space="preserve">ﾀﾞﾌﾞﾙｽ
</t>
    </r>
    <r>
      <rPr>
        <b/>
        <sz val="16"/>
        <color rgb="FFFF0000"/>
        <rFont val="ＭＳ Ｐゴシック"/>
        <family val="3"/>
        <charset val="128"/>
      </rPr>
      <t>支部大会</t>
    </r>
    <r>
      <rPr>
        <sz val="11"/>
        <rFont val="ＭＳ Ｐゴシック"/>
        <family val="3"/>
        <charset val="128"/>
      </rPr>
      <t xml:space="preserve">
確認用↓</t>
    </r>
    <rPh sb="7" eb="9">
      <t>タイカイ</t>
    </rPh>
    <rPh sb="9" eb="10">
      <t xml:space="preserve">
</t>
    </rPh>
    <rPh sb="10" eb="12">
      <t>カクニン</t>
    </rPh>
    <rPh sb="12" eb="15">
      <t>カクニンヨウ</t>
    </rPh>
    <phoneticPr fontId="2"/>
  </si>
  <si>
    <t>令和８年度栃木県高等学校総合体育大会中部地区予選会
兼第７６回関東高等学校卓球選手権大会中部地区予選会　申込書</t>
    <rPh sb="52" eb="55">
      <t>モウシコミショ</t>
    </rPh>
    <phoneticPr fontId="2"/>
  </si>
  <si>
    <t>シード</t>
  </si>
  <si>
    <t>＜学校対抗＞</t>
    <rPh sb="1" eb="3">
      <t>ガッコウ</t>
    </rPh>
    <rPh sb="3" eb="5">
      <t>タイコウ</t>
    </rPh>
    <phoneticPr fontId="2"/>
  </si>
  <si>
    <t>＜個人戦＞</t>
    <rPh sb="1" eb="4">
      <t>コジンセン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</si>
</sst>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e\.m\.d;@"/>
  </numFmts>
  <fonts count="4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ＤＦ平成明朝体W7"/>
      <family val="1"/>
      <charset val="128"/>
    </font>
    <font>
      <sz val="16"/>
      <name val="ＤＦ平成明朝体W7"/>
      <family val="1"/>
      <charset val="128"/>
    </font>
    <font>
      <sz val="14"/>
      <name val="ＤＦ平成明朝体W7"/>
      <family val="1"/>
      <charset val="128"/>
    </font>
    <font>
      <u/>
      <sz val="12"/>
      <name val="ＤＦ平成明朝体W7"/>
      <family val="1"/>
      <charset val="128"/>
    </font>
    <font>
      <sz val="12"/>
      <name val="ＤＦ平成明朝体W7"/>
      <family val="1"/>
      <charset val="128"/>
    </font>
    <font>
      <sz val="10"/>
      <name val="ＤＦ平成明朝体W7"/>
      <family val="1"/>
      <charset val="128"/>
    </font>
    <font>
      <sz val="12"/>
      <name val="ＭＳ Ｐゴシック"/>
      <family val="3"/>
      <charset val="128"/>
    </font>
    <font>
      <sz val="14"/>
      <name val="ＭＳ Ｐゴシック"/>
      <family val="3"/>
      <charset val="128"/>
    </font>
    <font>
      <sz val="20"/>
      <name val="ＤＦ平成明朝体W7"/>
      <family val="1"/>
      <charset val="128"/>
    </font>
    <font>
      <sz val="20"/>
      <name val="ＭＳ Ｐゴシック"/>
      <family val="3"/>
      <charset val="128"/>
    </font>
    <font>
      <b/>
      <sz val="24"/>
      <name val="ＭＳ Ｐ明朝"/>
      <family val="1"/>
      <charset val="128"/>
    </font>
    <font>
      <b/>
      <sz val="18"/>
      <name val="ＭＳ Ｐ明朝"/>
      <family val="1"/>
      <charset val="128"/>
    </font>
    <font>
      <sz val="11"/>
      <name val="ＭＳ Ｐ明朝"/>
      <family val="1"/>
      <charset val="128"/>
    </font>
    <font>
      <sz val="12"/>
      <name val="ＭＳ Ｐ明朝"/>
      <family val="1"/>
      <charset val="128"/>
    </font>
    <font>
      <sz val="14"/>
      <name val="ＭＳ Ｐ明朝"/>
      <family val="1"/>
      <charset val="128"/>
    </font>
    <font>
      <sz val="14"/>
      <name val="ＭＳ 明朝"/>
      <family val="1"/>
      <charset val="128"/>
    </font>
    <font>
      <sz val="18"/>
      <name val="ＭＳ 明朝"/>
      <family val="1"/>
      <charset val="128"/>
    </font>
    <font>
      <b/>
      <sz val="20"/>
      <name val="ＭＳ Ｐ明朝"/>
      <family val="1"/>
      <charset val="128"/>
    </font>
    <font>
      <b/>
      <sz val="20"/>
      <name val="ＭＳ Ｐゴシック"/>
      <family val="3"/>
      <charset val="128"/>
    </font>
    <font>
      <sz val="18"/>
      <name val="ＤＦ平成明朝体W7"/>
      <family val="1"/>
      <charset val="128"/>
    </font>
    <font>
      <sz val="20"/>
      <color theme="1"/>
      <name val="ＭＳ 明朝"/>
      <family val="1"/>
      <charset val="128"/>
    </font>
    <font>
      <sz val="6"/>
      <name val="ＭＳ Ｐゴシック"/>
      <family val="2"/>
      <charset val="128"/>
      <scheme val="minor"/>
    </font>
    <font>
      <sz val="11"/>
      <color theme="1"/>
      <name val="ＭＳ 明朝"/>
      <family val="1"/>
      <charset val="128"/>
    </font>
    <font>
      <sz val="11"/>
      <name val="ＭＳ Ｐゴシック"/>
      <family val="3"/>
      <charset val="128"/>
    </font>
    <font>
      <sz val="18"/>
      <name val="ＭＳ Ｐゴシック"/>
      <family val="3"/>
      <charset val="128"/>
    </font>
    <font>
      <sz val="10"/>
      <name val="ＭＳ Ｐゴシック"/>
      <family val="3"/>
      <charset val="128"/>
      <scheme val="minor"/>
    </font>
    <font>
      <sz val="8"/>
      <name val="ＭＳ Ｐゴシック"/>
      <family val="3"/>
      <charset val="128"/>
    </font>
    <font>
      <sz val="24"/>
      <name val="ＭＳ Ｐゴシック"/>
      <family val="3"/>
      <charset val="128"/>
    </font>
    <font>
      <sz val="9"/>
      <name val="ＤＦ平成明朝体W7"/>
      <family val="1"/>
      <charset val="128"/>
    </font>
    <font>
      <sz val="16"/>
      <name val="ＭＳ Ｐゴシック"/>
      <family val="3"/>
      <charset val="128"/>
    </font>
    <font>
      <b/>
      <sz val="11"/>
      <name val="ＭＳ Ｐゴシック"/>
      <family val="3"/>
      <charset val="128"/>
    </font>
    <font>
      <b/>
      <sz val="11"/>
      <color rgb="FFFF0000"/>
      <name val="ＭＳ Ｐゴシック"/>
      <family val="3"/>
      <charset val="128"/>
    </font>
    <font>
      <sz val="11"/>
      <color theme="0"/>
      <name val="ＭＳ Ｐゴシック"/>
      <family val="3"/>
      <charset val="128"/>
    </font>
    <font>
      <sz val="10"/>
      <name val="ＭＳ Ｐゴシック"/>
      <family val="3"/>
      <charset val="128"/>
    </font>
    <font>
      <sz val="10"/>
      <color theme="0"/>
      <name val="ＭＳ Ｐゴシック"/>
      <family val="3"/>
      <charset val="128"/>
      <scheme val="minor"/>
    </font>
    <font>
      <i/>
      <sz val="11"/>
      <name val="ＭＳ Ｐゴシック"/>
      <family val="3"/>
      <charset val="128"/>
    </font>
    <font>
      <b/>
      <sz val="16"/>
      <color rgb="FF00B0F0"/>
      <name val="ＭＳ Ｐゴシック"/>
      <family val="3"/>
      <charset val="128"/>
    </font>
    <font>
      <b/>
      <sz val="14"/>
      <color rgb="FFFF0000"/>
      <name val="ＭＳ Ｐゴシック"/>
      <family val="3"/>
      <charset val="128"/>
    </font>
    <font>
      <b/>
      <sz val="16"/>
      <color rgb="FFFF0000"/>
      <name val="ＭＳ Ｐゴシック"/>
      <family val="3"/>
      <charset val="128"/>
    </font>
    <font>
      <sz val="14"/>
      <color rgb="FFFF0000"/>
      <name val="HGP創英角ｺﾞｼｯｸUB"/>
      <family val="3"/>
      <charset val="128"/>
    </font>
    <font>
      <sz val="11"/>
      <color rgb="FFFF0000"/>
      <name val="HG創英角ｺﾞｼｯｸUB"/>
      <family val="3"/>
      <charset val="128"/>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1"/>
        <bgColor indexed="64"/>
      </patternFill>
    </fill>
  </fills>
  <borders count="114">
    <border>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dotted">
        <color indexed="64"/>
      </left>
      <right style="thin">
        <color indexed="64"/>
      </right>
      <top style="dotted">
        <color indexed="64"/>
      </top>
      <bottom style="double">
        <color indexed="64"/>
      </bottom>
      <diagonal/>
    </border>
    <border>
      <left style="thin">
        <color indexed="64"/>
      </left>
      <right/>
      <top style="dotted">
        <color indexed="64"/>
      </top>
      <bottom style="double">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style="thin">
        <color indexed="64"/>
      </left>
      <right style="dotted">
        <color indexed="64"/>
      </right>
      <top style="double">
        <color indexed="64"/>
      </top>
      <bottom style="dotted">
        <color indexed="64"/>
      </bottom>
      <diagonal/>
    </border>
    <border>
      <left style="dotted">
        <color indexed="64"/>
      </left>
      <right style="thin">
        <color indexed="64"/>
      </right>
      <top style="double">
        <color indexed="64"/>
      </top>
      <bottom style="dotted">
        <color indexed="64"/>
      </bottom>
      <diagonal/>
    </border>
    <border>
      <left style="thin">
        <color indexed="64"/>
      </left>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dotted">
        <color indexed="64"/>
      </right>
      <top style="medium">
        <color indexed="64"/>
      </top>
      <bottom style="dotted">
        <color indexed="64"/>
      </bottom>
      <diagonal/>
    </border>
    <border>
      <left style="dotted">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bottom style="double">
        <color indexed="64"/>
      </bottom>
      <diagonal/>
    </border>
    <border>
      <left/>
      <right style="medium">
        <color indexed="64"/>
      </right>
      <top/>
      <bottom style="double">
        <color indexed="64"/>
      </bottom>
      <diagonal/>
    </border>
    <border>
      <left style="thin">
        <color indexed="64"/>
      </left>
      <right style="dotted">
        <color indexed="64"/>
      </right>
      <top style="dotted">
        <color indexed="64"/>
      </top>
      <bottom style="double">
        <color indexed="64"/>
      </bottom>
      <diagonal/>
    </border>
    <border>
      <left style="dotted">
        <color indexed="64"/>
      </left>
      <right style="dotted">
        <color indexed="64"/>
      </right>
      <top style="dotted">
        <color indexed="64"/>
      </top>
      <bottom style="double">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diagonal/>
    </border>
    <border>
      <left style="dotted">
        <color indexed="64"/>
      </left>
      <right style="dotted">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bottom style="thin">
        <color indexed="64"/>
      </bottom>
      <diagonal/>
    </border>
    <border>
      <left style="medium">
        <color indexed="64"/>
      </left>
      <right style="hair">
        <color indexed="64"/>
      </right>
      <top/>
      <bottom style="medium">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style="thin">
        <color indexed="64"/>
      </left>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3">
    <xf numFmtId="0" fontId="0" fillId="0" borderId="0">
      <alignment vertical="center"/>
    </xf>
    <xf numFmtId="0" fontId="1" fillId="0" borderId="0">
      <alignment vertical="center"/>
    </xf>
    <xf numFmtId="6" fontId="26" fillId="0" borderId="0" applyFont="0" applyFill="0" applyBorder="0" applyAlignment="0" applyProtection="0">
      <alignment vertical="center"/>
    </xf>
  </cellStyleXfs>
  <cellXfs count="350">
    <xf numFmtId="0" fontId="0" fillId="0" borderId="0" xfId="0">
      <alignment vertical="center"/>
    </xf>
    <xf numFmtId="0" fontId="3" fillId="0" borderId="0" xfId="0" applyFont="1">
      <alignment vertical="center"/>
    </xf>
    <xf numFmtId="0" fontId="6" fillId="0" borderId="0" xfId="0" applyFont="1">
      <alignment vertical="center"/>
    </xf>
    <xf numFmtId="0" fontId="7" fillId="0" borderId="0" xfId="0" applyFont="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10" xfId="0" applyFont="1" applyBorder="1" applyAlignment="1">
      <alignment horizontal="center" vertical="center"/>
    </xf>
    <xf numFmtId="0" fontId="5" fillId="0" borderId="0" xfId="0" applyFont="1" applyAlignment="1">
      <alignment horizontal="center" vertical="center"/>
    </xf>
    <xf numFmtId="0" fontId="5" fillId="0" borderId="0" xfId="0" applyFont="1">
      <alignment vertical="center"/>
    </xf>
    <xf numFmtId="176" fontId="5" fillId="0" borderId="0" xfId="0" applyNumberFormat="1" applyFont="1" applyAlignment="1">
      <alignment horizontal="center" vertical="center"/>
    </xf>
    <xf numFmtId="0" fontId="5" fillId="0" borderId="11" xfId="0" applyFont="1" applyBorder="1" applyAlignment="1">
      <alignment horizontal="center" vertical="center"/>
    </xf>
    <xf numFmtId="0" fontId="5" fillId="0" borderId="15" xfId="0" applyFont="1" applyBorder="1">
      <alignment vertical="center"/>
    </xf>
    <xf numFmtId="0" fontId="5" fillId="0" borderId="16"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24"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Border="1" applyAlignment="1">
      <alignment horizontal="center" vertical="center"/>
    </xf>
    <xf numFmtId="0" fontId="7" fillId="0" borderId="0" xfId="0" applyFont="1" applyAlignment="1">
      <alignment horizontal="center" vertical="center"/>
    </xf>
    <xf numFmtId="0" fontId="15" fillId="0" borderId="0" xfId="0" applyFont="1">
      <alignment vertical="center"/>
    </xf>
    <xf numFmtId="0" fontId="16" fillId="0" borderId="0" xfId="0" applyFont="1">
      <alignment vertical="center"/>
    </xf>
    <xf numFmtId="0" fontId="9" fillId="0" borderId="0" xfId="0" applyFont="1">
      <alignment vertical="center"/>
    </xf>
    <xf numFmtId="0" fontId="16" fillId="0" borderId="28" xfId="0" applyFont="1" applyBorder="1" applyAlignment="1">
      <alignment horizontal="center" vertical="center"/>
    </xf>
    <xf numFmtId="0" fontId="16" fillId="0" borderId="29" xfId="0" applyFont="1" applyBorder="1" applyAlignment="1">
      <alignment horizontal="center" vertical="center"/>
    </xf>
    <xf numFmtId="0" fontId="15" fillId="0" borderId="0" xfId="0" applyFont="1" applyAlignment="1">
      <alignment horizontal="righ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0" fontId="5" fillId="0" borderId="0" xfId="0" applyFont="1" applyAlignment="1">
      <alignment vertical="center" shrinkToFit="1"/>
    </xf>
    <xf numFmtId="0" fontId="3" fillId="0" borderId="44" xfId="0" applyFont="1" applyBorder="1" applyAlignment="1">
      <alignment horizontal="center" vertical="center" wrapText="1"/>
    </xf>
    <xf numFmtId="0" fontId="3" fillId="2" borderId="45" xfId="0" applyFont="1" applyFill="1" applyBorder="1" applyAlignment="1">
      <alignment vertical="top" wrapText="1"/>
    </xf>
    <xf numFmtId="0" fontId="4" fillId="0" borderId="0" xfId="0" applyFont="1">
      <alignment vertical="center"/>
    </xf>
    <xf numFmtId="0" fontId="22" fillId="0" borderId="0" xfId="0" applyFont="1" applyAlignment="1">
      <alignment vertical="center" wrapText="1"/>
    </xf>
    <xf numFmtId="49" fontId="22" fillId="0" borderId="0" xfId="0" applyNumberFormat="1" applyFont="1" applyAlignment="1">
      <alignment vertical="center" wrapText="1"/>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5" fillId="0" borderId="46" xfId="0" applyFont="1" applyBorder="1" applyAlignment="1">
      <alignment horizontal="center" vertical="center"/>
    </xf>
    <xf numFmtId="0" fontId="5" fillId="0" borderId="46" xfId="0" applyFont="1" applyBorder="1">
      <alignment vertical="center"/>
    </xf>
    <xf numFmtId="0" fontId="5" fillId="0" borderId="46" xfId="0" applyFont="1" applyBorder="1" applyAlignment="1">
      <alignment vertical="center" wrapText="1" shrinkToFit="1"/>
    </xf>
    <xf numFmtId="0" fontId="17" fillId="0" borderId="0" xfId="0" applyFont="1" applyAlignment="1">
      <alignment horizontal="left" vertical="center" wrapText="1"/>
    </xf>
    <xf numFmtId="49" fontId="23" fillId="0" borderId="0" xfId="1" applyNumberFormat="1" applyFont="1">
      <alignment vertical="center"/>
    </xf>
    <xf numFmtId="0" fontId="25" fillId="0" borderId="0" xfId="1" applyFont="1">
      <alignment vertical="center"/>
    </xf>
    <xf numFmtId="49" fontId="25" fillId="0" borderId="0" xfId="1" applyNumberFormat="1" applyFont="1">
      <alignment vertical="center"/>
    </xf>
    <xf numFmtId="49" fontId="25" fillId="0" borderId="100" xfId="1" applyNumberFormat="1" applyFont="1" applyBorder="1">
      <alignment vertical="center"/>
    </xf>
    <xf numFmtId="0" fontId="25" fillId="0" borderId="36" xfId="1" applyFont="1" applyBorder="1">
      <alignment vertical="center"/>
    </xf>
    <xf numFmtId="49" fontId="25" fillId="0" borderId="100" xfId="1" applyNumberFormat="1" applyFont="1" applyBorder="1" applyAlignment="1">
      <alignment horizontal="left" vertical="center"/>
    </xf>
    <xf numFmtId="49" fontId="25" fillId="0" borderId="101" xfId="1" applyNumberFormat="1" applyFont="1" applyBorder="1">
      <alignment vertical="center"/>
    </xf>
    <xf numFmtId="0" fontId="25" fillId="0" borderId="28" xfId="1" applyFont="1" applyBorder="1">
      <alignment vertical="center"/>
    </xf>
    <xf numFmtId="49" fontId="25" fillId="0" borderId="101" xfId="1" applyNumberFormat="1" applyFont="1" applyBorder="1" applyAlignment="1">
      <alignment horizontal="left" vertical="center"/>
    </xf>
    <xf numFmtId="49" fontId="25" fillId="0" borderId="102" xfId="1" applyNumberFormat="1" applyFont="1" applyBorder="1">
      <alignment vertical="center"/>
    </xf>
    <xf numFmtId="0" fontId="25" fillId="0" borderId="29" xfId="1" applyFont="1" applyBorder="1">
      <alignment vertical="center"/>
    </xf>
    <xf numFmtId="49" fontId="25" fillId="0" borderId="103" xfId="1" applyNumberFormat="1" applyFont="1" applyBorder="1">
      <alignment vertical="center"/>
    </xf>
    <xf numFmtId="0" fontId="25" fillId="0" borderId="30" xfId="1" applyFont="1" applyBorder="1">
      <alignment vertical="center"/>
    </xf>
    <xf numFmtId="49" fontId="25" fillId="0" borderId="104" xfId="1" applyNumberFormat="1" applyFont="1" applyBorder="1">
      <alignment vertical="center"/>
    </xf>
    <xf numFmtId="0" fontId="25" fillId="0" borderId="50" xfId="1" applyFont="1" applyBorder="1">
      <alignment vertical="center"/>
    </xf>
    <xf numFmtId="49" fontId="25" fillId="0" borderId="102" xfId="1" applyNumberFormat="1" applyFont="1" applyBorder="1" applyAlignment="1">
      <alignment horizontal="left" vertical="center"/>
    </xf>
    <xf numFmtId="0" fontId="0" fillId="3" borderId="0" xfId="0" applyFill="1">
      <alignment vertical="center"/>
    </xf>
    <xf numFmtId="0" fontId="0" fillId="3" borderId="5" xfId="0" applyFill="1" applyBorder="1">
      <alignment vertical="center"/>
    </xf>
    <xf numFmtId="0" fontId="0" fillId="2" borderId="5" xfId="0" applyFill="1" applyBorder="1">
      <alignment vertical="center"/>
    </xf>
    <xf numFmtId="0" fontId="27" fillId="0" borderId="0" xfId="0" applyFont="1" applyAlignment="1">
      <alignment horizontal="center" vertical="center"/>
    </xf>
    <xf numFmtId="0" fontId="27" fillId="0" borderId="0" xfId="0" applyFont="1">
      <alignment vertical="center"/>
    </xf>
    <xf numFmtId="0" fontId="27" fillId="0" borderId="99" xfId="0" applyFont="1" applyBorder="1">
      <alignment vertical="center"/>
    </xf>
    <xf numFmtId="6" fontId="27" fillId="0" borderId="99" xfId="2" applyFont="1" applyBorder="1">
      <alignment vertical="center"/>
    </xf>
    <xf numFmtId="0" fontId="27" fillId="0" borderId="74" xfId="0" applyFont="1" applyBorder="1">
      <alignment vertical="center"/>
    </xf>
    <xf numFmtId="6" fontId="27" fillId="0" borderId="74" xfId="2" applyFont="1" applyBorder="1">
      <alignment vertical="center"/>
    </xf>
    <xf numFmtId="6" fontId="27" fillId="0" borderId="0" xfId="0" applyNumberFormat="1" applyFont="1">
      <alignment vertical="center"/>
    </xf>
    <xf numFmtId="0" fontId="0" fillId="3" borderId="0" xfId="0" applyFill="1" applyAlignment="1">
      <alignment vertical="center" wrapText="1"/>
    </xf>
    <xf numFmtId="0" fontId="0" fillId="3" borderId="5" xfId="0" applyFill="1" applyBorder="1" applyAlignment="1">
      <alignment horizontal="center" vertical="center" wrapText="1"/>
    </xf>
    <xf numFmtId="0" fontId="27" fillId="0" borderId="49" xfId="0" applyFont="1" applyBorder="1" applyAlignment="1">
      <alignment horizontal="center" vertical="center"/>
    </xf>
    <xf numFmtId="0" fontId="27" fillId="0" borderId="0" xfId="0" applyFont="1" applyAlignment="1">
      <alignment wrapText="1"/>
    </xf>
    <xf numFmtId="0" fontId="27" fillId="0" borderId="49" xfId="0" applyFont="1" applyBorder="1">
      <alignment vertical="center"/>
    </xf>
    <xf numFmtId="6" fontId="27" fillId="0" borderId="49" xfId="0" applyNumberFormat="1" applyFont="1" applyBorder="1">
      <alignment vertical="center"/>
    </xf>
    <xf numFmtId="0" fontId="8" fillId="0" borderId="0" xfId="0" applyFont="1">
      <alignment vertical="center"/>
    </xf>
    <xf numFmtId="0" fontId="8" fillId="0" borderId="0" xfId="0" applyFont="1" applyAlignment="1">
      <alignment vertical="center" wrapText="1"/>
    </xf>
    <xf numFmtId="0" fontId="8" fillId="2" borderId="0" xfId="0" applyFont="1" applyFill="1" applyAlignment="1">
      <alignment vertical="center" wrapText="1"/>
    </xf>
    <xf numFmtId="0" fontId="31" fillId="0" borderId="44" xfId="0" applyFont="1" applyBorder="1" applyAlignment="1">
      <alignment horizontal="center" vertical="center" wrapText="1"/>
    </xf>
    <xf numFmtId="0" fontId="10" fillId="0" borderId="0" xfId="0" applyFont="1">
      <alignment vertical="center"/>
    </xf>
    <xf numFmtId="0" fontId="32" fillId="0" borderId="0" xfId="0" applyFont="1">
      <alignment vertical="center"/>
    </xf>
    <xf numFmtId="0" fontId="12" fillId="0" borderId="0" xfId="0" applyFont="1">
      <alignment vertical="center"/>
    </xf>
    <xf numFmtId="0" fontId="0" fillId="2" borderId="33" xfId="0" applyFill="1" applyBorder="1" applyProtection="1">
      <alignment vertical="center"/>
      <protection locked="0"/>
    </xf>
    <xf numFmtId="0" fontId="29" fillId="2" borderId="5" xfId="0" applyFont="1" applyFill="1" applyBorder="1" applyProtection="1">
      <alignment vertical="center"/>
      <protection locked="0"/>
    </xf>
    <xf numFmtId="0" fontId="0" fillId="5" borderId="5" xfId="0" applyFill="1" applyBorder="1" applyProtection="1">
      <alignment vertical="center"/>
      <protection locked="0"/>
    </xf>
    <xf numFmtId="0" fontId="35" fillId="6" borderId="5" xfId="0" applyFont="1" applyFill="1" applyBorder="1">
      <alignment vertical="center"/>
    </xf>
    <xf numFmtId="0" fontId="37" fillId="6" borderId="0" xfId="0" applyFont="1" applyFill="1" applyAlignment="1">
      <alignment horizontal="center" vertical="center"/>
    </xf>
    <xf numFmtId="0" fontId="35" fillId="6" borderId="0" xfId="0" applyFont="1" applyFill="1">
      <alignment vertical="center"/>
    </xf>
    <xf numFmtId="0" fontId="0" fillId="3" borderId="4" xfId="0" applyFill="1" applyBorder="1">
      <alignment vertical="center"/>
    </xf>
    <xf numFmtId="0" fontId="35" fillId="6" borderId="4" xfId="0" applyFont="1" applyFill="1" applyBorder="1">
      <alignment vertical="center"/>
    </xf>
    <xf numFmtId="0" fontId="0" fillId="3" borderId="5" xfId="0" applyFill="1" applyBorder="1" applyAlignment="1">
      <alignment vertical="center" wrapText="1"/>
    </xf>
    <xf numFmtId="0" fontId="0" fillId="3" borderId="109" xfId="0" applyFill="1" applyBorder="1" applyAlignment="1">
      <alignment vertical="center" wrapText="1"/>
    </xf>
    <xf numFmtId="0" fontId="0" fillId="3" borderId="0" xfId="0" applyFill="1" applyAlignment="1">
      <alignment horizontal="right" vertical="center"/>
    </xf>
    <xf numFmtId="0" fontId="29" fillId="3" borderId="0" xfId="0" applyFont="1" applyFill="1" applyAlignment="1">
      <alignment vertical="center" wrapText="1"/>
    </xf>
    <xf numFmtId="0" fontId="38" fillId="3" borderId="0" xfId="0" applyFont="1" applyFill="1">
      <alignment vertical="center"/>
    </xf>
    <xf numFmtId="0" fontId="38" fillId="3" borderId="109" xfId="0" applyFont="1" applyFill="1" applyBorder="1">
      <alignment vertical="center"/>
    </xf>
    <xf numFmtId="0" fontId="0" fillId="5" borderId="5" xfId="0" applyFill="1" applyBorder="1">
      <alignment vertical="center"/>
    </xf>
    <xf numFmtId="0" fontId="10" fillId="3" borderId="0" xfId="0" applyFont="1" applyFill="1" applyAlignment="1">
      <alignment horizontal="right" vertical="center"/>
    </xf>
    <xf numFmtId="0" fontId="29" fillId="2" borderId="5" xfId="0" applyFont="1" applyFill="1" applyBorder="1">
      <alignment vertical="center"/>
    </xf>
    <xf numFmtId="0" fontId="0" fillId="4" borderId="5" xfId="0" applyFill="1" applyBorder="1">
      <alignment vertical="center"/>
    </xf>
    <xf numFmtId="0" fontId="0" fillId="4" borderId="5" xfId="0" applyFill="1" applyBorder="1" applyProtection="1">
      <alignment vertical="center"/>
      <protection locked="0"/>
    </xf>
    <xf numFmtId="0" fontId="27" fillId="2" borderId="33" xfId="0" applyFont="1" applyFill="1" applyBorder="1">
      <alignment vertical="center"/>
    </xf>
    <xf numFmtId="0" fontId="27" fillId="3" borderId="0" xfId="0" applyFont="1" applyFill="1">
      <alignment vertical="center"/>
    </xf>
    <xf numFmtId="0" fontId="42" fillId="3" borderId="110" xfId="0" applyFont="1" applyFill="1" applyBorder="1" applyAlignment="1">
      <alignment horizontal="center" vertical="center"/>
    </xf>
    <xf numFmtId="0" fontId="43" fillId="3" borderId="110" xfId="0" applyFont="1" applyFill="1" applyBorder="1" applyAlignment="1">
      <alignment horizontal="center" vertical="center"/>
    </xf>
    <xf numFmtId="0" fontId="8" fillId="0" borderId="1" xfId="0" applyFont="1" applyBorder="1" applyAlignment="1">
      <alignment horizontal="center" vertical="center"/>
    </xf>
    <xf numFmtId="0" fontId="8" fillId="0" borderId="7" xfId="0" applyFont="1" applyBorder="1">
      <alignment vertical="center"/>
    </xf>
    <xf numFmtId="0" fontId="8" fillId="0" borderId="12" xfId="0" applyFont="1" applyBorder="1">
      <alignment vertical="center"/>
    </xf>
    <xf numFmtId="0" fontId="8" fillId="0" borderId="4" xfId="0" applyFont="1" applyBorder="1">
      <alignment vertical="center"/>
    </xf>
    <xf numFmtId="0" fontId="8" fillId="0" borderId="30" xfId="0" applyFont="1" applyBorder="1" applyAlignment="1">
      <alignment vertical="center" shrinkToFit="1"/>
    </xf>
    <xf numFmtId="0" fontId="8" fillId="0" borderId="27" xfId="0" applyFont="1" applyBorder="1" applyAlignment="1">
      <alignment horizontal="center" vertical="center"/>
    </xf>
    <xf numFmtId="0" fontId="8" fillId="0" borderId="2" xfId="0" applyFont="1" applyBorder="1" applyAlignment="1">
      <alignment horizontal="center" vertical="center"/>
    </xf>
    <xf numFmtId="0" fontId="8" fillId="0" borderId="8" xfId="0" applyFont="1" applyBorder="1">
      <alignment vertical="center"/>
    </xf>
    <xf numFmtId="0" fontId="8" fillId="0" borderId="13" xfId="0" applyFont="1" applyBorder="1">
      <alignment vertical="center"/>
    </xf>
    <xf numFmtId="0" fontId="8" fillId="0" borderId="5" xfId="0" applyFont="1" applyBorder="1">
      <alignment vertical="center"/>
    </xf>
    <xf numFmtId="0" fontId="8" fillId="0" borderId="28" xfId="0" applyFont="1" applyBorder="1" applyAlignment="1">
      <alignment vertical="center" shrinkToFit="1"/>
    </xf>
    <xf numFmtId="0" fontId="8" fillId="0" borderId="3" xfId="0" applyFont="1" applyBorder="1" applyAlignment="1">
      <alignment horizontal="center" vertical="center"/>
    </xf>
    <xf numFmtId="0" fontId="8" fillId="0" borderId="9" xfId="0" applyFont="1" applyBorder="1">
      <alignment vertical="center"/>
    </xf>
    <xf numFmtId="0" fontId="8" fillId="0" borderId="14" xfId="0" applyFont="1" applyBorder="1">
      <alignment vertical="center"/>
    </xf>
    <xf numFmtId="0" fontId="8" fillId="0" borderId="6" xfId="0" applyFont="1" applyBorder="1">
      <alignment vertical="center"/>
    </xf>
    <xf numFmtId="0" fontId="8" fillId="0" borderId="29" xfId="0" applyFont="1" applyBorder="1" applyAlignment="1">
      <alignment vertical="center" shrinkToFit="1"/>
    </xf>
    <xf numFmtId="0" fontId="8" fillId="0" borderId="27" xfId="0" applyFont="1" applyBorder="1">
      <alignment vertical="center"/>
    </xf>
    <xf numFmtId="0" fontId="8" fillId="0" borderId="43" xfId="0" applyFont="1" applyBorder="1">
      <alignment vertical="center"/>
    </xf>
    <xf numFmtId="0" fontId="8" fillId="0" borderId="32" xfId="0" applyFont="1" applyBorder="1" applyAlignment="1">
      <alignment horizontal="center" vertical="center"/>
    </xf>
    <xf numFmtId="0" fontId="8" fillId="0" borderId="111" xfId="0" applyFont="1" applyBorder="1">
      <alignment vertical="center"/>
    </xf>
    <xf numFmtId="0" fontId="8" fillId="0" borderId="112" xfId="0" applyFont="1" applyBorder="1">
      <alignment vertical="center"/>
    </xf>
    <xf numFmtId="0" fontId="8" fillId="0" borderId="113" xfId="0" applyFont="1" applyBorder="1">
      <alignment vertical="center"/>
    </xf>
    <xf numFmtId="0" fontId="8" fillId="0" borderId="50" xfId="0" applyFont="1" applyBorder="1" applyAlignment="1">
      <alignment vertical="center" shrinkToFit="1"/>
    </xf>
    <xf numFmtId="0" fontId="3" fillId="0" borderId="54" xfId="0" applyFont="1" applyBorder="1">
      <alignment vertical="center"/>
    </xf>
    <xf numFmtId="0" fontId="3" fillId="0" borderId="50" xfId="0" applyFont="1" applyBorder="1">
      <alignment vertical="center"/>
    </xf>
    <xf numFmtId="0" fontId="3" fillId="0" borderId="53" xfId="0" applyFont="1" applyBorder="1">
      <alignment vertical="center"/>
    </xf>
    <xf numFmtId="0" fontId="3" fillId="0" borderId="46" xfId="0" applyFont="1" applyBorder="1">
      <alignment vertical="center"/>
    </xf>
    <xf numFmtId="0" fontId="3" fillId="0" borderId="48" xfId="0" applyFont="1" applyBorder="1">
      <alignment vertical="center"/>
    </xf>
    <xf numFmtId="0" fontId="3" fillId="0" borderId="49" xfId="0" applyFont="1" applyBorder="1">
      <alignment vertical="center"/>
    </xf>
    <xf numFmtId="0" fontId="0" fillId="6" borderId="5" xfId="0" applyFill="1" applyBorder="1">
      <alignment vertical="center"/>
    </xf>
    <xf numFmtId="0" fontId="0" fillId="6" borderId="4" xfId="0" applyFill="1" applyBorder="1">
      <alignment vertical="center"/>
    </xf>
    <xf numFmtId="0" fontId="0" fillId="6" borderId="5" xfId="0" applyFill="1" applyBorder="1" applyProtection="1">
      <alignment vertical="center"/>
      <protection locked="0"/>
    </xf>
    <xf numFmtId="0" fontId="28" fillId="3" borderId="5" xfId="0" applyFont="1" applyFill="1" applyBorder="1" applyAlignment="1">
      <alignment horizontal="center" vertical="center"/>
    </xf>
    <xf numFmtId="0" fontId="28" fillId="3" borderId="4" xfId="0" applyFont="1" applyFill="1" applyBorder="1" applyAlignment="1">
      <alignment horizontal="center" vertical="center"/>
    </xf>
    <xf numFmtId="0" fontId="0" fillId="3" borderId="5" xfId="0" applyFill="1" applyBorder="1" applyAlignment="1">
      <alignment horizontal="center" vertical="center"/>
    </xf>
    <xf numFmtId="0" fontId="36" fillId="3" borderId="5" xfId="0" applyFont="1" applyFill="1" applyBorder="1" applyAlignment="1">
      <alignment horizontal="center" vertical="center" wrapText="1"/>
    </xf>
    <xf numFmtId="0" fontId="0" fillId="3" borderId="8" xfId="0" applyFill="1" applyBorder="1" applyAlignment="1">
      <alignment horizontal="center" vertical="center" wrapText="1"/>
    </xf>
    <xf numFmtId="0" fontId="0" fillId="3" borderId="74" xfId="0" applyFill="1" applyBorder="1" applyAlignment="1">
      <alignment horizontal="center" vertical="center" wrapText="1"/>
    </xf>
    <xf numFmtId="0" fontId="0" fillId="3" borderId="84" xfId="0" applyFill="1" applyBorder="1" applyAlignment="1">
      <alignment horizontal="center" vertical="center" wrapText="1"/>
    </xf>
    <xf numFmtId="0" fontId="0" fillId="3" borderId="5" xfId="0" applyFill="1" applyBorder="1" applyAlignment="1">
      <alignment horizontal="center" vertical="center" wrapText="1"/>
    </xf>
    <xf numFmtId="0" fontId="27" fillId="2" borderId="5"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74" xfId="0" applyFont="1" applyFill="1" applyBorder="1" applyAlignment="1">
      <alignment horizontal="center" vertical="center"/>
    </xf>
    <xf numFmtId="0" fontId="12" fillId="2" borderId="84" xfId="0" applyFont="1" applyFill="1" applyBorder="1" applyAlignment="1">
      <alignment horizontal="center" vertical="center"/>
    </xf>
    <xf numFmtId="0" fontId="0" fillId="3" borderId="8" xfId="0" applyFill="1" applyBorder="1" applyAlignment="1">
      <alignment horizontal="center" vertical="center"/>
    </xf>
    <xf numFmtId="0" fontId="0" fillId="3" borderId="74" xfId="0" applyFill="1" applyBorder="1" applyAlignment="1">
      <alignment horizontal="center" vertical="center"/>
    </xf>
    <xf numFmtId="0" fontId="0" fillId="3" borderId="84" xfId="0" applyFill="1" applyBorder="1" applyAlignment="1">
      <alignment horizontal="center" vertical="center"/>
    </xf>
    <xf numFmtId="0" fontId="12" fillId="2" borderId="5" xfId="0" applyFont="1" applyFill="1" applyBorder="1" applyAlignment="1">
      <alignment horizontal="center" vertical="center"/>
    </xf>
    <xf numFmtId="0" fontId="5" fillId="0" borderId="62" xfId="0" applyFont="1" applyBorder="1" applyAlignment="1">
      <alignment horizontal="center" vertical="center"/>
    </xf>
    <xf numFmtId="0" fontId="5" fillId="0" borderId="1" xfId="0" applyFont="1" applyBorder="1" applyAlignment="1">
      <alignment horizontal="center" vertical="center"/>
    </xf>
    <xf numFmtId="0" fontId="5" fillId="0" borderId="31" xfId="0" applyFont="1" applyBorder="1" applyAlignment="1">
      <alignment horizontal="center" vertical="center"/>
    </xf>
    <xf numFmtId="0" fontId="5" fillId="0" borderId="93" xfId="0" applyFont="1" applyBorder="1" applyAlignment="1">
      <alignment vertical="center" wrapText="1" shrinkToFit="1"/>
    </xf>
    <xf numFmtId="0" fontId="5" fillId="0" borderId="66" xfId="0" applyFont="1" applyBorder="1" applyAlignment="1">
      <alignment vertical="center" wrapText="1" shrinkToFit="1"/>
    </xf>
    <xf numFmtId="0" fontId="5" fillId="0" borderId="86" xfId="0" applyFont="1" applyBorder="1" applyAlignment="1">
      <alignment vertical="center" wrapText="1" shrinkToFit="1"/>
    </xf>
    <xf numFmtId="0" fontId="5" fillId="0" borderId="32" xfId="0" applyFont="1" applyBorder="1" applyAlignment="1">
      <alignment horizontal="center" vertical="center"/>
    </xf>
    <xf numFmtId="0" fontId="5" fillId="0" borderId="96" xfId="0" applyFont="1" applyBorder="1" applyAlignment="1">
      <alignment vertical="center" wrapText="1" shrinkToFit="1"/>
    </xf>
    <xf numFmtId="0" fontId="5" fillId="0" borderId="87" xfId="0" applyFont="1" applyBorder="1" applyAlignment="1">
      <alignment horizontal="center" vertical="center"/>
    </xf>
    <xf numFmtId="0" fontId="5" fillId="0" borderId="91" xfId="0" applyFont="1" applyBorder="1" applyAlignment="1">
      <alignment vertical="center" wrapText="1" shrinkToFit="1"/>
    </xf>
    <xf numFmtId="0" fontId="5" fillId="0" borderId="94" xfId="0" applyFont="1" applyBorder="1" applyAlignment="1">
      <alignment horizontal="center" vertical="center"/>
    </xf>
    <xf numFmtId="0" fontId="5" fillId="0" borderId="95" xfId="0" applyFont="1" applyBorder="1" applyAlignment="1">
      <alignment vertical="center" wrapText="1" shrinkToFit="1"/>
    </xf>
    <xf numFmtId="0" fontId="5" fillId="0" borderId="53" xfId="0" applyFont="1" applyBorder="1" applyAlignment="1">
      <alignment horizontal="center" vertical="center"/>
    </xf>
    <xf numFmtId="0" fontId="5" fillId="0" borderId="46" xfId="0" applyFont="1" applyBorder="1" applyAlignment="1">
      <alignment horizontal="center" vertical="center"/>
    </xf>
    <xf numFmtId="0" fontId="3" fillId="0" borderId="54" xfId="0" applyFont="1" applyBorder="1">
      <alignment vertical="center"/>
    </xf>
    <xf numFmtId="0" fontId="5" fillId="0" borderId="48"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lignment vertical="center"/>
    </xf>
    <xf numFmtId="0" fontId="5" fillId="0" borderId="63"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5" fillId="0" borderId="70" xfId="0" applyFont="1" applyBorder="1" applyAlignment="1">
      <alignment horizontal="center" vertical="center"/>
    </xf>
    <xf numFmtId="0" fontId="8" fillId="0" borderId="91" xfId="0" applyFont="1" applyBorder="1" applyAlignment="1">
      <alignment horizontal="center" vertical="center" wrapText="1"/>
    </xf>
    <xf numFmtId="0" fontId="8" fillId="0" borderId="92" xfId="0" applyFont="1" applyBorder="1" applyAlignment="1">
      <alignment horizontal="center" vertical="center" wrapText="1"/>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13" xfId="0" applyFont="1" applyBorder="1" applyAlignment="1">
      <alignment horizontal="center" vertical="center"/>
    </xf>
    <xf numFmtId="176" fontId="5" fillId="0" borderId="8" xfId="0" applyNumberFormat="1" applyFont="1" applyBorder="1" applyAlignment="1">
      <alignment horizontal="center" vertical="center"/>
    </xf>
    <xf numFmtId="176" fontId="5" fillId="0" borderId="74" xfId="0" applyNumberFormat="1" applyFont="1" applyBorder="1" applyAlignment="1">
      <alignment horizontal="center" vertical="center"/>
    </xf>
    <xf numFmtId="176" fontId="5" fillId="0" borderId="84" xfId="0" applyNumberFormat="1" applyFont="1" applyBorder="1" applyAlignment="1">
      <alignment horizontal="center" vertical="center"/>
    </xf>
    <xf numFmtId="0" fontId="5" fillId="0" borderId="5" xfId="0" applyFont="1" applyBorder="1" applyAlignment="1">
      <alignment horizontal="center" vertical="center"/>
    </xf>
    <xf numFmtId="0" fontId="5" fillId="0" borderId="80" xfId="0" applyFont="1"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5" fillId="0" borderId="14" xfId="0" applyFont="1" applyBorder="1" applyAlignment="1">
      <alignment horizontal="center" vertical="center"/>
    </xf>
    <xf numFmtId="176" fontId="5" fillId="0" borderId="9" xfId="0" applyNumberFormat="1" applyFont="1" applyBorder="1" applyAlignment="1">
      <alignment horizontal="center" vertical="center"/>
    </xf>
    <xf numFmtId="176" fontId="5" fillId="0" borderId="76" xfId="0" applyNumberFormat="1" applyFont="1" applyBorder="1" applyAlignment="1">
      <alignment horizontal="center" vertical="center"/>
    </xf>
    <xf numFmtId="176" fontId="5" fillId="0" borderId="98" xfId="0" applyNumberFormat="1" applyFont="1" applyBorder="1" applyAlignment="1">
      <alignment horizontal="center" vertical="center"/>
    </xf>
    <xf numFmtId="0" fontId="5" fillId="0" borderId="6" xfId="0" applyFont="1" applyBorder="1" applyAlignment="1">
      <alignment horizontal="center" vertical="center"/>
    </xf>
    <xf numFmtId="0" fontId="5" fillId="0" borderId="85" xfId="0" applyFont="1" applyBorder="1" applyAlignment="1">
      <alignment horizontal="center" vertical="center"/>
    </xf>
    <xf numFmtId="0" fontId="5" fillId="0" borderId="8" xfId="0" applyFont="1" applyBorder="1" applyAlignment="1">
      <alignment horizontal="center" vertical="center"/>
    </xf>
    <xf numFmtId="0" fontId="5" fillId="0" borderId="28" xfId="0" applyFont="1" applyBorder="1" applyAlignment="1">
      <alignment horizontal="center" vertical="center"/>
    </xf>
    <xf numFmtId="0" fontId="5" fillId="0" borderId="81" xfId="0" applyFont="1" applyBorder="1" applyAlignment="1">
      <alignment horizontal="center" vertical="center"/>
    </xf>
    <xf numFmtId="0" fontId="5" fillId="0" borderId="65" xfId="0" applyFont="1" applyBorder="1" applyAlignment="1">
      <alignment horizontal="center" vertical="center"/>
    </xf>
    <xf numFmtId="0" fontId="5" fillId="0" borderId="12" xfId="0" applyFont="1" applyBorder="1" applyAlignment="1">
      <alignment horizontal="center" vertical="center"/>
    </xf>
    <xf numFmtId="176" fontId="5" fillId="0" borderId="4" xfId="0" applyNumberFormat="1" applyFont="1" applyBorder="1" applyAlignment="1">
      <alignment horizontal="center" vertical="center"/>
    </xf>
    <xf numFmtId="0" fontId="5" fillId="0" borderId="4" xfId="0" applyFont="1" applyBorder="1" applyAlignment="1">
      <alignment horizontal="center" vertical="center"/>
    </xf>
    <xf numFmtId="0" fontId="5" fillId="0" borderId="66" xfId="0" applyFont="1" applyBorder="1" applyAlignment="1">
      <alignment horizontal="center" vertical="center"/>
    </xf>
    <xf numFmtId="0" fontId="5" fillId="0" borderId="77" xfId="0" applyFont="1" applyBorder="1" applyAlignment="1">
      <alignment horizontal="center" vertical="center"/>
    </xf>
    <xf numFmtId="0" fontId="5" fillId="0" borderId="78" xfId="0" applyFont="1" applyBorder="1" applyAlignment="1">
      <alignment horizontal="center" vertical="center"/>
    </xf>
    <xf numFmtId="0" fontId="8" fillId="0" borderId="78" xfId="0" applyFont="1" applyBorder="1" applyAlignment="1">
      <alignment horizontal="center" vertical="center"/>
    </xf>
    <xf numFmtId="0" fontId="8" fillId="0" borderId="78" xfId="0" applyFont="1" applyBorder="1">
      <alignment vertical="center"/>
    </xf>
    <xf numFmtId="0" fontId="5" fillId="0" borderId="78" xfId="0" applyFont="1" applyBorder="1">
      <alignment vertical="center"/>
    </xf>
    <xf numFmtId="0" fontId="5" fillId="0" borderId="79" xfId="0" applyFont="1" applyBorder="1">
      <alignment vertical="center"/>
    </xf>
    <xf numFmtId="0" fontId="5" fillId="0" borderId="64" xfId="0" applyFont="1" applyBorder="1" applyAlignment="1">
      <alignment horizontal="center" vertical="center"/>
    </xf>
    <xf numFmtId="0" fontId="5" fillId="0" borderId="55" xfId="0" applyFont="1" applyBorder="1" applyAlignment="1">
      <alignment horizontal="center" vertical="center"/>
    </xf>
    <xf numFmtId="0" fontId="5" fillId="0" borderId="67" xfId="0" applyFont="1" applyBorder="1" applyAlignment="1">
      <alignment horizontal="center" vertical="center"/>
    </xf>
    <xf numFmtId="0" fontId="5" fillId="0" borderId="56"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54" xfId="0" applyFont="1" applyBorder="1" applyAlignment="1">
      <alignment horizontal="center"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5" fillId="0" borderId="59" xfId="0" applyFont="1" applyBorder="1" applyAlignment="1">
      <alignment horizontal="center" vertical="center"/>
    </xf>
    <xf numFmtId="0" fontId="5" fillId="0" borderId="10" xfId="0" applyFont="1" applyBorder="1" applyAlignment="1">
      <alignment horizontal="center" vertical="center"/>
    </xf>
    <xf numFmtId="0" fontId="5" fillId="0" borderId="0" xfId="0" applyFont="1" applyAlignment="1">
      <alignment horizontal="left" vertical="center" wrapText="1"/>
    </xf>
    <xf numFmtId="0" fontId="11" fillId="0" borderId="53" xfId="0" applyFont="1" applyBorder="1" applyAlignment="1">
      <alignment horizontal="center" vertical="center" wrapText="1"/>
    </xf>
    <xf numFmtId="0" fontId="11" fillId="0" borderId="46" xfId="0" applyFont="1" applyBorder="1" applyAlignment="1">
      <alignment horizontal="center" vertical="center"/>
    </xf>
    <xf numFmtId="0" fontId="11" fillId="0" borderId="54" xfId="0" applyFont="1" applyBorder="1" applyAlignment="1">
      <alignment horizontal="center" vertical="center"/>
    </xf>
    <xf numFmtId="0" fontId="11" fillId="0" borderId="47" xfId="0" applyFont="1" applyBorder="1" applyAlignment="1">
      <alignment horizontal="center" vertical="center"/>
    </xf>
    <xf numFmtId="0" fontId="11" fillId="0" borderId="0" xfId="0" applyFont="1" applyAlignment="1">
      <alignment horizontal="center" vertical="center"/>
    </xf>
    <xf numFmtId="0" fontId="11" fillId="0" borderId="43" xfId="0" applyFont="1" applyBorder="1" applyAlignment="1">
      <alignment horizontal="center" vertical="center"/>
    </xf>
    <xf numFmtId="0" fontId="11" fillId="0" borderId="48" xfId="0" applyFont="1" applyBorder="1" applyAlignment="1">
      <alignment horizontal="center" vertical="center"/>
    </xf>
    <xf numFmtId="0" fontId="11" fillId="0" borderId="49" xfId="0" applyFont="1" applyBorder="1" applyAlignment="1">
      <alignment horizontal="center" vertical="center"/>
    </xf>
    <xf numFmtId="0" fontId="11" fillId="0" borderId="50" xfId="0" applyFont="1" applyBorder="1" applyAlignment="1">
      <alignment horizontal="center" vertical="center"/>
    </xf>
    <xf numFmtId="0" fontId="7" fillId="0" borderId="71" xfId="0" applyFont="1" applyBorder="1" applyAlignment="1">
      <alignment horizontal="center" vertical="center"/>
    </xf>
    <xf numFmtId="0" fontId="7" fillId="0" borderId="72" xfId="0" applyFont="1" applyBorder="1" applyAlignment="1">
      <alignment horizontal="center" vertical="center"/>
    </xf>
    <xf numFmtId="0" fontId="5" fillId="0" borderId="34" xfId="0" applyFont="1" applyBorder="1">
      <alignment vertical="center"/>
    </xf>
    <xf numFmtId="0" fontId="5" fillId="0" borderId="72" xfId="0" applyFont="1" applyBorder="1">
      <alignment vertical="center"/>
    </xf>
    <xf numFmtId="0" fontId="5" fillId="0" borderId="36" xfId="0" applyFont="1" applyBorder="1">
      <alignment vertical="center"/>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8" xfId="0" applyFont="1" applyBorder="1">
      <alignment vertical="center"/>
    </xf>
    <xf numFmtId="0" fontId="7" fillId="0" borderId="74" xfId="0" applyFont="1" applyBorder="1">
      <alignment vertical="center"/>
    </xf>
    <xf numFmtId="0" fontId="7" fillId="0" borderId="75" xfId="0" applyFont="1" applyBorder="1" applyAlignment="1">
      <alignment horizontal="center" vertical="center"/>
    </xf>
    <xf numFmtId="0" fontId="7" fillId="0" borderId="76" xfId="0" applyFont="1" applyBorder="1" applyAlignment="1">
      <alignment horizontal="center" vertical="center"/>
    </xf>
    <xf numFmtId="0" fontId="7" fillId="0" borderId="9" xfId="0" applyFont="1" applyBorder="1">
      <alignment vertical="center"/>
    </xf>
    <xf numFmtId="0" fontId="7" fillId="0" borderId="76" xfId="0" applyFont="1" applyBorder="1">
      <alignment vertical="center"/>
    </xf>
    <xf numFmtId="0" fontId="5" fillId="0" borderId="105" xfId="0" applyFont="1" applyBorder="1" applyAlignment="1">
      <alignment horizontal="center" vertical="center"/>
    </xf>
    <xf numFmtId="0" fontId="5" fillId="0" borderId="107" xfId="0" applyFont="1" applyBorder="1" applyAlignment="1">
      <alignment horizontal="center" vertical="center"/>
    </xf>
    <xf numFmtId="0" fontId="5" fillId="0" borderId="84" xfId="0" applyFont="1" applyBorder="1" applyAlignment="1">
      <alignment horizontal="center" vertical="center"/>
    </xf>
    <xf numFmtId="0" fontId="5" fillId="0" borderId="9" xfId="0" applyFont="1" applyBorder="1" applyAlignment="1">
      <alignment horizontal="center" vertical="center"/>
    </xf>
    <xf numFmtId="0" fontId="5" fillId="0" borderId="106" xfId="0" applyFont="1" applyBorder="1" applyAlignment="1">
      <alignment horizontal="center" vertical="center"/>
    </xf>
    <xf numFmtId="0" fontId="5" fillId="0" borderId="108" xfId="0" applyFont="1" applyBorder="1" applyAlignment="1">
      <alignment horizontal="center" vertical="center"/>
    </xf>
    <xf numFmtId="0" fontId="5" fillId="0" borderId="98" xfId="0" applyFont="1" applyBorder="1" applyAlignment="1">
      <alignment horizontal="center" vertical="center"/>
    </xf>
    <xf numFmtId="0" fontId="7" fillId="0" borderId="8" xfId="0" applyFont="1" applyBorder="1" applyAlignment="1">
      <alignment horizontal="center" vertical="center"/>
    </xf>
    <xf numFmtId="0" fontId="5" fillId="0" borderId="34" xfId="0" applyFont="1" applyBorder="1" applyAlignment="1">
      <alignment horizontal="distributed" vertical="center" indent="2"/>
    </xf>
    <xf numFmtId="0" fontId="5" fillId="0" borderId="72" xfId="0" applyFont="1" applyBorder="1" applyAlignment="1">
      <alignment horizontal="distributed" vertical="center" indent="2"/>
    </xf>
    <xf numFmtId="0" fontId="5" fillId="0" borderId="36" xfId="0" applyFont="1" applyBorder="1" applyAlignment="1">
      <alignment horizontal="distributed" vertical="center" indent="2"/>
    </xf>
    <xf numFmtId="0" fontId="11" fillId="0" borderId="78" xfId="0" applyFont="1" applyBorder="1" applyAlignment="1">
      <alignment horizontal="center" vertical="center"/>
    </xf>
    <xf numFmtId="0" fontId="11" fillId="0" borderId="78" xfId="0" applyFont="1" applyBorder="1">
      <alignment vertical="center"/>
    </xf>
    <xf numFmtId="0" fontId="28" fillId="3" borderId="33" xfId="0" applyFont="1" applyFill="1" applyBorder="1" applyAlignment="1">
      <alignment horizontal="center" vertical="center"/>
    </xf>
    <xf numFmtId="0" fontId="0" fillId="2" borderId="5" xfId="0" applyFill="1" applyBorder="1" applyAlignment="1" applyProtection="1">
      <alignment horizontal="center" vertical="center"/>
      <protection locked="0"/>
    </xf>
    <xf numFmtId="0" fontId="22" fillId="0" borderId="0" xfId="0" applyFont="1" applyAlignment="1">
      <alignment horizontal="left" vertical="center" wrapText="1"/>
    </xf>
    <xf numFmtId="0" fontId="3" fillId="0" borderId="95" xfId="0" applyFont="1" applyBorder="1" applyAlignment="1">
      <alignment vertical="center" wrapText="1" shrinkToFit="1"/>
    </xf>
    <xf numFmtId="0" fontId="3" fillId="0" borderId="66" xfId="0" applyFont="1" applyBorder="1" applyAlignment="1">
      <alignment vertical="center" wrapText="1" shrinkToFit="1"/>
    </xf>
    <xf numFmtId="0" fontId="3" fillId="0" borderId="86" xfId="0" applyFont="1" applyBorder="1" applyAlignment="1">
      <alignment vertical="center" wrapText="1" shrinkToFit="1"/>
    </xf>
    <xf numFmtId="0" fontId="3" fillId="0" borderId="96" xfId="0" applyFont="1" applyBorder="1" applyAlignment="1">
      <alignment vertical="center" wrapText="1" shrinkToFit="1"/>
    </xf>
    <xf numFmtId="0" fontId="3" fillId="0" borderId="91" xfId="0" applyFont="1" applyBorder="1" applyAlignment="1">
      <alignment vertical="center" wrapText="1" shrinkToFit="1"/>
    </xf>
    <xf numFmtId="0" fontId="3" fillId="0" borderId="93" xfId="0" applyFont="1" applyBorder="1" applyAlignment="1">
      <alignment vertical="center" wrapText="1" shrinkToFit="1"/>
    </xf>
    <xf numFmtId="0" fontId="18" fillId="0" borderId="7" xfId="0" applyFont="1" applyBorder="1">
      <alignment vertical="center"/>
    </xf>
    <xf numFmtId="0" fontId="18" fillId="0" borderId="99" xfId="0" applyFont="1" applyBorder="1">
      <alignment vertical="center"/>
    </xf>
    <xf numFmtId="0" fontId="18" fillId="0" borderId="30" xfId="0" applyFont="1" applyBorder="1">
      <alignment vertical="center"/>
    </xf>
    <xf numFmtId="0" fontId="0" fillId="0" borderId="0" xfId="0" applyAlignment="1">
      <alignment horizontal="left" vertical="center"/>
    </xf>
    <xf numFmtId="0" fontId="17" fillId="0" borderId="62" xfId="0" applyFont="1" applyBorder="1" applyAlignment="1">
      <alignment horizontal="center" vertical="center" wrapText="1" shrinkToFit="1"/>
    </xf>
    <xf numFmtId="0" fontId="17" fillId="0" borderId="87" xfId="0" applyFont="1" applyBorder="1" applyAlignment="1">
      <alignment horizontal="center" vertical="center" wrapText="1" shrinkToFit="1"/>
    </xf>
    <xf numFmtId="0" fontId="17" fillId="0" borderId="32" xfId="0" applyFont="1" applyBorder="1" applyAlignment="1">
      <alignment horizontal="center" vertical="center" wrapText="1" shrinkToFit="1"/>
    </xf>
    <xf numFmtId="0" fontId="15" fillId="0" borderId="35" xfId="0" applyFont="1" applyBorder="1" applyAlignment="1">
      <alignment horizontal="center" vertical="center"/>
    </xf>
    <xf numFmtId="0" fontId="18" fillId="0" borderId="34" xfId="0" applyFont="1" applyBorder="1">
      <alignment vertical="center"/>
    </xf>
    <xf numFmtId="0" fontId="18" fillId="0" borderId="72" xfId="0" applyFont="1" applyBorder="1">
      <alignment vertical="center"/>
    </xf>
    <xf numFmtId="0" fontId="18" fillId="0" borderId="36" xfId="0" applyFont="1" applyBorder="1">
      <alignment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19" fillId="0" borderId="8" xfId="0" applyFont="1" applyBorder="1">
      <alignment vertical="center"/>
    </xf>
    <xf numFmtId="0" fontId="19" fillId="0" borderId="74" xfId="0" applyFont="1" applyBorder="1">
      <alignment vertical="center"/>
    </xf>
    <xf numFmtId="0" fontId="19" fillId="0" borderId="28" xfId="0" applyFont="1" applyBorder="1">
      <alignment vertical="center"/>
    </xf>
    <xf numFmtId="0" fontId="15" fillId="0" borderId="4" xfId="0" applyFont="1" applyBorder="1" applyAlignment="1">
      <alignment horizontal="center" vertical="center"/>
    </xf>
    <xf numFmtId="0" fontId="17" fillId="0" borderId="6" xfId="0" applyFont="1" applyBorder="1" applyAlignment="1">
      <alignment horizontal="center" vertical="center" wrapText="1"/>
    </xf>
    <xf numFmtId="0" fontId="17" fillId="0" borderId="6" xfId="0" applyFont="1" applyBorder="1" applyAlignment="1">
      <alignment horizontal="center" vertical="center"/>
    </xf>
    <xf numFmtId="0" fontId="19" fillId="0" borderId="9" xfId="0" applyFont="1" applyBorder="1">
      <alignment vertical="center"/>
    </xf>
    <xf numFmtId="0" fontId="19" fillId="0" borderId="76" xfId="0" applyFont="1" applyBorder="1">
      <alignment vertical="center"/>
    </xf>
    <xf numFmtId="0" fontId="19" fillId="0" borderId="29" xfId="0" applyFont="1" applyBorder="1">
      <alignment vertical="center"/>
    </xf>
    <xf numFmtId="0" fontId="17" fillId="0" borderId="62" xfId="0" applyFont="1" applyBorder="1" applyAlignment="1">
      <alignment horizontal="center" vertical="center" wrapText="1"/>
    </xf>
    <xf numFmtId="0" fontId="17" fillId="0" borderId="87" xfId="0" applyFont="1" applyBorder="1" applyAlignment="1">
      <alignment horizontal="center" vertical="center" wrapText="1"/>
    </xf>
    <xf numFmtId="0" fontId="17" fillId="0" borderId="32" xfId="0" applyFont="1" applyBorder="1" applyAlignment="1">
      <alignment horizontal="center" vertical="center" wrapText="1"/>
    </xf>
    <xf numFmtId="0" fontId="22" fillId="0" borderId="53" xfId="0" applyFont="1" applyBorder="1" applyAlignment="1">
      <alignment horizontal="left" vertical="center" wrapText="1"/>
    </xf>
    <xf numFmtId="0" fontId="22" fillId="0" borderId="46" xfId="0" applyFont="1" applyBorder="1" applyAlignment="1">
      <alignment horizontal="left" vertical="center" wrapText="1"/>
    </xf>
    <xf numFmtId="0" fontId="22" fillId="0" borderId="54" xfId="0" applyFont="1" applyBorder="1" applyAlignment="1">
      <alignment horizontal="left" vertical="center" wrapText="1"/>
    </xf>
    <xf numFmtId="0" fontId="22" fillId="0" borderId="47" xfId="0" applyFont="1" applyBorder="1" applyAlignment="1">
      <alignment horizontal="left" vertical="center" wrapText="1"/>
    </xf>
    <xf numFmtId="0" fontId="22" fillId="0" borderId="43" xfId="0" applyFont="1" applyBorder="1" applyAlignment="1">
      <alignment horizontal="left" vertical="center" wrapText="1"/>
    </xf>
    <xf numFmtId="0" fontId="22" fillId="0" borderId="48" xfId="0" applyFont="1" applyBorder="1" applyAlignment="1">
      <alignment horizontal="left" vertical="center" wrapText="1"/>
    </xf>
    <xf numFmtId="0" fontId="22" fillId="0" borderId="49" xfId="0" applyFont="1" applyBorder="1" applyAlignment="1">
      <alignment horizontal="left" vertical="center" wrapText="1"/>
    </xf>
    <xf numFmtId="0" fontId="22" fillId="0" borderId="50" xfId="0" applyFont="1" applyBorder="1" applyAlignment="1">
      <alignment horizontal="left" vertical="center" wrapText="1"/>
    </xf>
    <xf numFmtId="0" fontId="22" fillId="2" borderId="44" xfId="0" applyFont="1" applyFill="1" applyBorder="1" applyAlignment="1">
      <alignment horizontal="left" vertical="center" wrapText="1"/>
    </xf>
    <xf numFmtId="0" fontId="22" fillId="2" borderId="51" xfId="0" applyFont="1" applyFill="1" applyBorder="1" applyAlignment="1">
      <alignment horizontal="left" vertical="center" wrapText="1"/>
    </xf>
    <xf numFmtId="0" fontId="22" fillId="2" borderId="52" xfId="0" applyFont="1" applyFill="1" applyBorder="1" applyAlignment="1">
      <alignment horizontal="left" vertical="center" wrapText="1"/>
    </xf>
    <xf numFmtId="0" fontId="22" fillId="0" borderId="53" xfId="0" applyFont="1" applyBorder="1" applyAlignment="1">
      <alignment horizontal="left" vertical="top" wrapText="1"/>
    </xf>
    <xf numFmtId="0" fontId="22" fillId="0" borderId="46" xfId="0" applyFont="1" applyBorder="1" applyAlignment="1">
      <alignment horizontal="left" vertical="top" wrapText="1"/>
    </xf>
    <xf numFmtId="0" fontId="22" fillId="0" borderId="54" xfId="0" applyFont="1" applyBorder="1" applyAlignment="1">
      <alignment horizontal="left" vertical="top" wrapText="1"/>
    </xf>
    <xf numFmtId="0" fontId="22" fillId="0" borderId="47" xfId="0" applyFont="1" applyBorder="1" applyAlignment="1">
      <alignment horizontal="left" vertical="top" wrapText="1"/>
    </xf>
    <xf numFmtId="0" fontId="22" fillId="0" borderId="0" xfId="0" applyFont="1" applyAlignment="1">
      <alignment horizontal="left" vertical="top" wrapText="1"/>
    </xf>
    <xf numFmtId="0" fontId="22" fillId="0" borderId="43" xfId="0" applyFont="1" applyBorder="1" applyAlignment="1">
      <alignment horizontal="left" vertical="top" wrapText="1"/>
    </xf>
    <xf numFmtId="0" fontId="22" fillId="0" borderId="48" xfId="0" applyFont="1" applyBorder="1" applyAlignment="1">
      <alignment horizontal="left" vertical="top" wrapText="1"/>
    </xf>
    <xf numFmtId="0" fontId="22" fillId="0" borderId="49" xfId="0" applyFont="1" applyBorder="1" applyAlignment="1">
      <alignment horizontal="left" vertical="top" wrapText="1"/>
    </xf>
    <xf numFmtId="0" fontId="22" fillId="0" borderId="50" xfId="0" applyFont="1" applyBorder="1" applyAlignment="1">
      <alignment horizontal="left" vertical="top" wrapText="1"/>
    </xf>
    <xf numFmtId="0" fontId="20" fillId="0" borderId="49" xfId="0" applyFont="1" applyBorder="1" applyAlignment="1">
      <alignment horizontal="left"/>
    </xf>
    <xf numFmtId="0" fontId="17" fillId="0" borderId="8" xfId="0" applyFont="1" applyBorder="1">
      <alignment vertical="center"/>
    </xf>
    <xf numFmtId="0" fontId="10" fillId="0" borderId="74" xfId="0" applyFont="1" applyBorder="1">
      <alignment vertical="center"/>
    </xf>
    <xf numFmtId="0" fontId="0" fillId="0" borderId="72" xfId="0" applyBorder="1">
      <alignment vertical="center"/>
    </xf>
    <xf numFmtId="0" fontId="0" fillId="0" borderId="36" xfId="0" applyBorder="1">
      <alignment vertical="center"/>
    </xf>
    <xf numFmtId="0" fontId="17" fillId="0" borderId="34" xfId="0" applyFont="1" applyBorder="1">
      <alignment vertical="center"/>
    </xf>
    <xf numFmtId="0" fontId="10" fillId="0" borderId="72" xfId="0" applyFont="1" applyBorder="1">
      <alignment vertical="center"/>
    </xf>
    <xf numFmtId="0" fontId="10" fillId="0" borderId="36" xfId="0" applyFont="1" applyBorder="1">
      <alignment vertical="center"/>
    </xf>
    <xf numFmtId="0" fontId="16" fillId="0" borderId="73" xfId="0" applyFont="1" applyBorder="1" applyAlignment="1">
      <alignment horizontal="center" vertical="center"/>
    </xf>
    <xf numFmtId="0" fontId="0" fillId="0" borderId="84" xfId="0" applyBorder="1" applyAlignment="1">
      <alignment horizontal="center" vertical="center"/>
    </xf>
    <xf numFmtId="0" fontId="0" fillId="0" borderId="76" xfId="0" applyBorder="1">
      <alignment vertical="center"/>
    </xf>
    <xf numFmtId="0" fontId="0" fillId="0" borderId="29" xfId="0" applyBorder="1">
      <alignment vertical="center"/>
    </xf>
    <xf numFmtId="0" fontId="14" fillId="0" borderId="8" xfId="0" applyFont="1" applyBorder="1" applyAlignment="1">
      <alignment horizontal="center" vertical="center"/>
    </xf>
    <xf numFmtId="0" fontId="14" fillId="0" borderId="74" xfId="0" applyFont="1" applyBorder="1" applyAlignment="1">
      <alignment horizontal="center" vertical="center"/>
    </xf>
    <xf numFmtId="0" fontId="14" fillId="0" borderId="84" xfId="0" applyFont="1" applyBorder="1" applyAlignment="1">
      <alignment horizontal="center" vertical="center"/>
    </xf>
    <xf numFmtId="0" fontId="12" fillId="0" borderId="49" xfId="0" applyFont="1" applyBorder="1" applyAlignment="1">
      <alignment horizontal="left"/>
    </xf>
    <xf numFmtId="0" fontId="13" fillId="0" borderId="0" xfId="0" applyFont="1" applyAlignment="1">
      <alignment horizontal="center" vertical="center"/>
    </xf>
    <xf numFmtId="0" fontId="13" fillId="0" borderId="43" xfId="0" applyFont="1" applyBorder="1" applyAlignment="1">
      <alignment horizontal="center" vertical="center"/>
    </xf>
    <xf numFmtId="0" fontId="16" fillId="0" borderId="75" xfId="0" applyFont="1" applyBorder="1" applyAlignment="1">
      <alignment horizontal="center" vertical="center"/>
    </xf>
    <xf numFmtId="0" fontId="0" fillId="0" borderId="98" xfId="0" applyBorder="1" applyAlignment="1">
      <alignment horizontal="center" vertical="center"/>
    </xf>
    <xf numFmtId="0" fontId="17" fillId="0" borderId="9" xfId="0" applyFont="1" applyBorder="1">
      <alignment vertical="center"/>
    </xf>
    <xf numFmtId="0" fontId="10" fillId="0" borderId="76" xfId="0" applyFont="1" applyBorder="1">
      <alignment vertical="center"/>
    </xf>
    <xf numFmtId="0" fontId="21" fillId="0" borderId="49" xfId="0" applyFont="1" applyBorder="1" applyAlignment="1">
      <alignment horizontal="left"/>
    </xf>
    <xf numFmtId="0" fontId="17" fillId="0" borderId="0" xfId="0" applyFont="1" applyAlignment="1">
      <alignment horizontal="left" vertical="center" wrapText="1"/>
    </xf>
    <xf numFmtId="0" fontId="14" fillId="0" borderId="0" xfId="0" applyFont="1" applyAlignment="1">
      <alignment horizontal="center" vertical="center"/>
    </xf>
    <xf numFmtId="0" fontId="0" fillId="0" borderId="0" xfId="0">
      <alignment vertical="center"/>
    </xf>
    <xf numFmtId="0" fontId="16" fillId="0" borderId="71" xfId="0" applyFont="1" applyBorder="1" applyAlignment="1">
      <alignment horizontal="center" vertical="center"/>
    </xf>
    <xf numFmtId="0" fontId="0" fillId="0" borderId="97" xfId="0" applyBorder="1" applyAlignment="1">
      <alignment horizontal="center" vertical="center"/>
    </xf>
    <xf numFmtId="0" fontId="30" fillId="0" borderId="49" xfId="0" applyFont="1" applyBorder="1" applyAlignment="1">
      <alignment horizontal="center" vertical="center"/>
    </xf>
    <xf numFmtId="0" fontId="10" fillId="0" borderId="0" xfId="0" applyFont="1" applyAlignment="1">
      <alignment horizontal="center" wrapText="1"/>
    </xf>
    <xf numFmtId="0" fontId="10" fillId="0" borderId="0" xfId="0" applyFont="1" applyAlignment="1">
      <alignment horizontal="center" vertical="center"/>
    </xf>
  </cellXfs>
  <cellStyles count="3">
    <cellStyle name="通貨" xfId="2" builtinId="7"/>
    <cellStyle name="標準" xfId="0" builtinId="0"/>
    <cellStyle name="標準 2" xfId="1" xr:uid="{12EFD10B-CBAE-430A-B4F5-C0CD884D11EA}"/>
  </cellStyles>
  <dxfs count="2">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10584</xdr:colOff>
      <xdr:row>65</xdr:row>
      <xdr:rowOff>148167</xdr:rowOff>
    </xdr:from>
    <xdr:to>
      <xdr:col>0</xdr:col>
      <xdr:colOff>7082134</xdr:colOff>
      <xdr:row>68</xdr:row>
      <xdr:rowOff>31751</xdr:rowOff>
    </xdr:to>
    <xdr:pic>
      <xdr:nvPicPr>
        <xdr:cNvPr id="53" name="図 52">
          <a:extLst>
            <a:ext uri="{FF2B5EF4-FFF2-40B4-BE49-F238E27FC236}">
              <a16:creationId xmlns:a16="http://schemas.microsoft.com/office/drawing/2014/main" id="{5A55FF7E-C4D3-C8DB-AA0F-045E4EC289B6}"/>
            </a:ext>
          </a:extLst>
        </xdr:cNvPr>
        <xdr:cNvPicPr>
          <a:picLocks noChangeAspect="1"/>
        </xdr:cNvPicPr>
      </xdr:nvPicPr>
      <xdr:blipFill>
        <a:blip xmlns:r="http://schemas.openxmlformats.org/officeDocument/2006/relationships" r:embed="rId1"/>
        <a:stretch>
          <a:fillRect/>
        </a:stretch>
      </xdr:blipFill>
      <xdr:spPr>
        <a:xfrm>
          <a:off x="10584" y="12086167"/>
          <a:ext cx="7071550" cy="391584"/>
        </a:xfrm>
        <a:prstGeom prst="rect">
          <a:avLst/>
        </a:prstGeom>
      </xdr:spPr>
    </xdr:pic>
    <xdr:clientData/>
  </xdr:twoCellAnchor>
  <xdr:twoCellAnchor editAs="oneCell">
    <xdr:from>
      <xdr:col>0</xdr:col>
      <xdr:colOff>105833</xdr:colOff>
      <xdr:row>72</xdr:row>
      <xdr:rowOff>74083</xdr:rowOff>
    </xdr:from>
    <xdr:to>
      <xdr:col>0</xdr:col>
      <xdr:colOff>3649628</xdr:colOff>
      <xdr:row>94</xdr:row>
      <xdr:rowOff>25912</xdr:rowOff>
    </xdr:to>
    <xdr:pic>
      <xdr:nvPicPr>
        <xdr:cNvPr id="52" name="図 51">
          <a:extLst>
            <a:ext uri="{FF2B5EF4-FFF2-40B4-BE49-F238E27FC236}">
              <a16:creationId xmlns:a16="http://schemas.microsoft.com/office/drawing/2014/main" id="{DCD488F8-9E85-9F53-CAC8-E76226EF1B1D}"/>
            </a:ext>
          </a:extLst>
        </xdr:cNvPr>
        <xdr:cNvPicPr>
          <a:picLocks noChangeAspect="1"/>
        </xdr:cNvPicPr>
      </xdr:nvPicPr>
      <xdr:blipFill>
        <a:blip xmlns:r="http://schemas.openxmlformats.org/officeDocument/2006/relationships" r:embed="rId2"/>
        <a:stretch>
          <a:fillRect/>
        </a:stretch>
      </xdr:blipFill>
      <xdr:spPr>
        <a:xfrm>
          <a:off x="105833" y="13197416"/>
          <a:ext cx="3543795" cy="3677163"/>
        </a:xfrm>
        <a:prstGeom prst="rect">
          <a:avLst/>
        </a:prstGeom>
      </xdr:spPr>
    </xdr:pic>
    <xdr:clientData/>
  </xdr:twoCellAnchor>
  <xdr:twoCellAnchor editAs="oneCell">
    <xdr:from>
      <xdr:col>0</xdr:col>
      <xdr:colOff>361950</xdr:colOff>
      <xdr:row>29</xdr:row>
      <xdr:rowOff>104776</xdr:rowOff>
    </xdr:from>
    <xdr:to>
      <xdr:col>0</xdr:col>
      <xdr:colOff>7306741</xdr:colOff>
      <xdr:row>46</xdr:row>
      <xdr:rowOff>38101</xdr:rowOff>
    </xdr:to>
    <xdr:pic>
      <xdr:nvPicPr>
        <xdr:cNvPr id="3" name="図 2">
          <a:extLst>
            <a:ext uri="{FF2B5EF4-FFF2-40B4-BE49-F238E27FC236}">
              <a16:creationId xmlns:a16="http://schemas.microsoft.com/office/drawing/2014/main" id="{AD66E18F-5C1D-9EF7-17EE-D4582DA3E64F}"/>
            </a:ext>
          </a:extLst>
        </xdr:cNvPr>
        <xdr:cNvPicPr>
          <a:picLocks noChangeAspect="1"/>
        </xdr:cNvPicPr>
      </xdr:nvPicPr>
      <xdr:blipFill>
        <a:blip xmlns:r="http://schemas.openxmlformats.org/officeDocument/2006/relationships" r:embed="rId3"/>
        <a:stretch>
          <a:fillRect/>
        </a:stretch>
      </xdr:blipFill>
      <xdr:spPr>
        <a:xfrm>
          <a:off x="361950" y="4086226"/>
          <a:ext cx="6944791" cy="2847974"/>
        </a:xfrm>
        <a:prstGeom prst="rect">
          <a:avLst/>
        </a:prstGeom>
      </xdr:spPr>
    </xdr:pic>
    <xdr:clientData/>
  </xdr:twoCellAnchor>
  <xdr:twoCellAnchor>
    <xdr:from>
      <xdr:col>0</xdr:col>
      <xdr:colOff>47626</xdr:colOff>
      <xdr:row>1</xdr:row>
      <xdr:rowOff>75582</xdr:rowOff>
    </xdr:from>
    <xdr:to>
      <xdr:col>0</xdr:col>
      <xdr:colOff>7924800</xdr:colOff>
      <xdr:row>14</xdr:row>
      <xdr:rowOff>127000</xdr:rowOff>
    </xdr:to>
    <xdr:sp macro="" textlink="">
      <xdr:nvSpPr>
        <xdr:cNvPr id="2" name="テキスト ボックス 1">
          <a:extLst>
            <a:ext uri="{FF2B5EF4-FFF2-40B4-BE49-F238E27FC236}">
              <a16:creationId xmlns:a16="http://schemas.microsoft.com/office/drawing/2014/main" id="{0F7DFD79-B958-9463-B81E-1B5BAD16F049}"/>
            </a:ext>
          </a:extLst>
        </xdr:cNvPr>
        <xdr:cNvSpPr txBox="1"/>
      </xdr:nvSpPr>
      <xdr:spPr>
        <a:xfrm>
          <a:off x="47626" y="382499"/>
          <a:ext cx="7877174" cy="2284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令和８年度より中部支部大会参加料は参加人数に応じて金額が変動することになりました。以下の①と②の合計を集金します。</a:t>
          </a:r>
          <a:endParaRPr kumimoji="1" lang="en-US" altLang="ja-JP" sz="1000"/>
        </a:p>
        <a:p>
          <a:r>
            <a:rPr kumimoji="1" lang="ja-JP" altLang="en-US" sz="1600"/>
            <a:t>①団体戦登録メンバーの人数</a:t>
          </a:r>
          <a:r>
            <a:rPr kumimoji="1" lang="en-US" altLang="ja-JP" sz="1600"/>
            <a:t>×100</a:t>
          </a:r>
          <a:r>
            <a:rPr kumimoji="1" lang="ja-JP" altLang="en-US" sz="1600"/>
            <a:t>円　</a:t>
          </a:r>
          <a:endParaRPr kumimoji="1" lang="en-US" altLang="ja-JP" sz="1600"/>
        </a:p>
        <a:p>
          <a:r>
            <a:rPr kumimoji="1" lang="ja-JP" altLang="en-US" sz="1600"/>
            <a:t>②個人戦出場者の人数</a:t>
          </a:r>
          <a:r>
            <a:rPr kumimoji="1" lang="en-US" altLang="ja-JP" sz="1600"/>
            <a:t>×100</a:t>
          </a:r>
          <a:r>
            <a:rPr kumimoji="1" lang="ja-JP" altLang="en-US" sz="1600"/>
            <a:t>円（シングルス・ダブルスは分けず、一括）</a:t>
          </a:r>
          <a:endParaRPr kumimoji="1" lang="en-US" altLang="ja-JP" sz="1600"/>
        </a:p>
        <a:p>
          <a:endParaRPr kumimoji="1" lang="en-US" altLang="ja-JP" sz="1000"/>
        </a:p>
        <a:p>
          <a:r>
            <a:rPr kumimoji="1" lang="ja-JP" altLang="en-US" sz="1000"/>
            <a:t>あらかじめ専門部で集金する金額を把握する必要があるため、以下のように申込みを変更したいと思います。</a:t>
          </a:r>
          <a:endParaRPr kumimoji="1" lang="en-US" altLang="ja-JP" sz="1000"/>
        </a:p>
        <a:p>
          <a:r>
            <a:rPr kumimoji="1" lang="ja-JP" altLang="en-US" sz="1000"/>
            <a:t>〇参加生徒の人数を把握するために、入力シートを別途作成しました。そちらに必要事項を入力すれば申込み書が自動で生成されます。</a:t>
          </a:r>
          <a:endParaRPr kumimoji="1" lang="en-US" altLang="ja-JP" sz="1000"/>
        </a:p>
        <a:p>
          <a:r>
            <a:rPr kumimoji="1" lang="ja-JP" altLang="en-US" sz="1000"/>
            <a:t>〇従来は支部大会通過後の県大会の申込みは自動的に専門部の方で行っておりましたが、今年度より支部大会通過後に改めて県大会参加の申し込みをメールで送信していただきます。</a:t>
          </a:r>
          <a:endParaRPr kumimoji="1" lang="en-US" altLang="ja-JP" sz="1000"/>
        </a:p>
        <a:p>
          <a:endParaRPr kumimoji="1" lang="en-US" altLang="ja-JP" sz="1000"/>
        </a:p>
        <a:p>
          <a:endParaRPr kumimoji="1" lang="en-US" altLang="ja-JP" sz="1000" b="1">
            <a:solidFill>
              <a:schemeClr val="dk1"/>
            </a:solidFill>
            <a:effectLst/>
            <a:latin typeface="+mn-lt"/>
            <a:ea typeface="+mn-ea"/>
            <a:cs typeface="+mn-cs"/>
          </a:endParaRPr>
        </a:p>
        <a:p>
          <a:r>
            <a:rPr kumimoji="1" lang="ja-JP" altLang="ja-JP" sz="1000" b="1">
              <a:solidFill>
                <a:schemeClr val="dk1"/>
              </a:solidFill>
              <a:effectLst/>
              <a:latin typeface="+mn-lt"/>
              <a:ea typeface="+mn-ea"/>
              <a:cs typeface="+mn-cs"/>
            </a:rPr>
            <a:t>申込み処理に関してご不明な点やご意見がありましたら</a:t>
          </a:r>
          <a:r>
            <a:rPr kumimoji="1" lang="ja-JP" altLang="en-US" sz="1000" b="1">
              <a:solidFill>
                <a:schemeClr val="dk1"/>
              </a:solidFill>
              <a:effectLst/>
              <a:latin typeface="+mn-lt"/>
              <a:ea typeface="+mn-ea"/>
              <a:cs typeface="+mn-cs"/>
            </a:rPr>
            <a:t>尾川</a:t>
          </a:r>
          <a:r>
            <a:rPr kumimoji="1" lang="ja-JP" altLang="ja-JP" sz="1000" b="1">
              <a:solidFill>
                <a:schemeClr val="dk1"/>
              </a:solidFill>
              <a:effectLst/>
              <a:latin typeface="+mn-lt"/>
              <a:ea typeface="+mn-ea"/>
              <a:cs typeface="+mn-cs"/>
            </a:rPr>
            <a:t>までお願いします。</a:t>
          </a:r>
          <a:endParaRPr lang="ja-JP" altLang="ja-JP" sz="1000">
            <a:effectLst/>
          </a:endParaRPr>
        </a:p>
        <a:p>
          <a:r>
            <a:rPr kumimoji="1" lang="en-US" altLang="ja-JP" sz="1000" b="1">
              <a:solidFill>
                <a:schemeClr val="dk1"/>
              </a:solidFill>
              <a:effectLst/>
              <a:latin typeface="+mn-lt"/>
              <a:ea typeface="+mn-ea"/>
              <a:cs typeface="+mn-cs"/>
            </a:rPr>
            <a:t>ogawa-t03@tochigi-edu.ed.jp</a:t>
          </a:r>
          <a:endParaRPr lang="ja-JP" altLang="ja-JP" sz="1000">
            <a:effectLst/>
          </a:endParaRPr>
        </a:p>
        <a:p>
          <a:endParaRPr kumimoji="1" lang="en-US" altLang="ja-JP" sz="1000"/>
        </a:p>
        <a:p>
          <a:endParaRPr kumimoji="1" lang="en-US" altLang="ja-JP" sz="1000"/>
        </a:p>
        <a:p>
          <a:endParaRPr kumimoji="1" lang="ja-JP" altLang="en-US" sz="1000"/>
        </a:p>
      </xdr:txBody>
    </xdr:sp>
    <xdr:clientData/>
  </xdr:twoCellAnchor>
  <xdr:twoCellAnchor>
    <xdr:from>
      <xdr:col>0</xdr:col>
      <xdr:colOff>9525</xdr:colOff>
      <xdr:row>38</xdr:row>
      <xdr:rowOff>142413</xdr:rowOff>
    </xdr:from>
    <xdr:to>
      <xdr:col>0</xdr:col>
      <xdr:colOff>2078750</xdr:colOff>
      <xdr:row>47</xdr:row>
      <xdr:rowOff>112061</xdr:rowOff>
    </xdr:to>
    <xdr:grpSp>
      <xdr:nvGrpSpPr>
        <xdr:cNvPr id="9" name="グループ化 8">
          <a:extLst>
            <a:ext uri="{FF2B5EF4-FFF2-40B4-BE49-F238E27FC236}">
              <a16:creationId xmlns:a16="http://schemas.microsoft.com/office/drawing/2014/main" id="{5FF081E5-B7A7-9327-23D3-EC480E85954A}"/>
            </a:ext>
          </a:extLst>
        </xdr:cNvPr>
        <xdr:cNvGrpSpPr/>
      </xdr:nvGrpSpPr>
      <xdr:grpSpPr>
        <a:xfrm>
          <a:off x="9525" y="7434330"/>
          <a:ext cx="2069225" cy="1493648"/>
          <a:chOff x="203637" y="6248252"/>
          <a:chExt cx="2069225" cy="1508737"/>
        </a:xfrm>
      </xdr:grpSpPr>
      <xdr:grpSp>
        <xdr:nvGrpSpPr>
          <xdr:cNvPr id="7" name="グループ化 6">
            <a:extLst>
              <a:ext uri="{FF2B5EF4-FFF2-40B4-BE49-F238E27FC236}">
                <a16:creationId xmlns:a16="http://schemas.microsoft.com/office/drawing/2014/main" id="{7511579D-6C12-81F2-3D79-B5BB2F3BB998}"/>
              </a:ext>
            </a:extLst>
          </xdr:cNvPr>
          <xdr:cNvGrpSpPr/>
        </xdr:nvGrpSpPr>
        <xdr:grpSpPr>
          <a:xfrm>
            <a:off x="256189" y="6248252"/>
            <a:ext cx="1944414" cy="1273213"/>
            <a:chOff x="676603" y="6143149"/>
            <a:chExt cx="1944414" cy="1273213"/>
          </a:xfrm>
          <a:solidFill>
            <a:schemeClr val="bg1"/>
          </a:solidFill>
        </xdr:grpSpPr>
        <xdr:sp macro="" textlink="">
          <xdr:nvSpPr>
            <xdr:cNvPr id="5" name="矢印: 右 4">
              <a:extLst>
                <a:ext uri="{FF2B5EF4-FFF2-40B4-BE49-F238E27FC236}">
                  <a16:creationId xmlns:a16="http://schemas.microsoft.com/office/drawing/2014/main" id="{E4A1A7B9-5B4C-C4AC-D453-3B66C86EF9C1}"/>
                </a:ext>
              </a:extLst>
            </xdr:cNvPr>
            <xdr:cNvSpPr/>
          </xdr:nvSpPr>
          <xdr:spPr>
            <a:xfrm rot="16200000">
              <a:off x="1190202" y="6277101"/>
              <a:ext cx="535067" cy="267164"/>
            </a:xfrm>
            <a:prstGeom prst="rightArrow">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6" name="四角形: 角を丸くする 5">
              <a:extLst>
                <a:ext uri="{FF2B5EF4-FFF2-40B4-BE49-F238E27FC236}">
                  <a16:creationId xmlns:a16="http://schemas.microsoft.com/office/drawing/2014/main" id="{520E544F-3DB4-E512-B519-92FE8563959D}"/>
                </a:ext>
              </a:extLst>
            </xdr:cNvPr>
            <xdr:cNvSpPr/>
          </xdr:nvSpPr>
          <xdr:spPr>
            <a:xfrm>
              <a:off x="676603" y="6647793"/>
              <a:ext cx="1944414" cy="768569"/>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8" name="テキスト ボックス 7">
            <a:extLst>
              <a:ext uri="{FF2B5EF4-FFF2-40B4-BE49-F238E27FC236}">
                <a16:creationId xmlns:a16="http://schemas.microsoft.com/office/drawing/2014/main" id="{61A3810A-61A6-4F74-9AB8-651C7A512C10}"/>
              </a:ext>
            </a:extLst>
          </xdr:cNvPr>
          <xdr:cNvSpPr txBox="1"/>
        </xdr:nvSpPr>
        <xdr:spPr>
          <a:xfrm>
            <a:off x="203637" y="6779173"/>
            <a:ext cx="2069225" cy="977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①最初に選手情報（姓名・学年）</a:t>
            </a:r>
            <a:endParaRPr kumimoji="1" lang="en-US" altLang="ja-JP" sz="1000"/>
          </a:p>
          <a:p>
            <a:r>
              <a:rPr kumimoji="1" lang="ja-JP" altLang="en-US" sz="1000"/>
              <a:t>をシングルス・ダブルス一括で</a:t>
            </a:r>
            <a:endParaRPr kumimoji="1" lang="en-US" altLang="ja-JP" sz="1000"/>
          </a:p>
          <a:p>
            <a:r>
              <a:rPr kumimoji="1" lang="ja-JP" altLang="en-US" sz="1000"/>
              <a:t>入力してください。この人数で</a:t>
            </a:r>
            <a:endParaRPr kumimoji="1" lang="en-US" altLang="ja-JP" sz="1000"/>
          </a:p>
          <a:p>
            <a:r>
              <a:rPr kumimoji="1" lang="ja-JP" altLang="en-US" sz="1000"/>
              <a:t>参加費を計算します</a:t>
            </a:r>
          </a:p>
        </xdr:txBody>
      </xdr:sp>
    </xdr:grpSp>
    <xdr:clientData/>
  </xdr:twoCellAnchor>
  <xdr:twoCellAnchor>
    <xdr:from>
      <xdr:col>0</xdr:col>
      <xdr:colOff>242430</xdr:colOff>
      <xdr:row>38</xdr:row>
      <xdr:rowOff>148168</xdr:rowOff>
    </xdr:from>
    <xdr:to>
      <xdr:col>0</xdr:col>
      <xdr:colOff>3059206</xdr:colOff>
      <xdr:row>52</xdr:row>
      <xdr:rowOff>21167</xdr:rowOff>
    </xdr:to>
    <xdr:grpSp>
      <xdr:nvGrpSpPr>
        <xdr:cNvPr id="10" name="グループ化 9">
          <a:extLst>
            <a:ext uri="{FF2B5EF4-FFF2-40B4-BE49-F238E27FC236}">
              <a16:creationId xmlns:a16="http://schemas.microsoft.com/office/drawing/2014/main" id="{25075DA0-BF2A-B9A6-B569-29F910054160}"/>
            </a:ext>
          </a:extLst>
        </xdr:cNvPr>
        <xdr:cNvGrpSpPr/>
      </xdr:nvGrpSpPr>
      <xdr:grpSpPr>
        <a:xfrm>
          <a:off x="242430" y="7440085"/>
          <a:ext cx="2816776" cy="2243665"/>
          <a:chOff x="-235076" y="4223714"/>
          <a:chExt cx="2816776" cy="3718165"/>
        </a:xfrm>
      </xdr:grpSpPr>
      <xdr:grpSp>
        <xdr:nvGrpSpPr>
          <xdr:cNvPr id="11" name="グループ化 10">
            <a:extLst>
              <a:ext uri="{FF2B5EF4-FFF2-40B4-BE49-F238E27FC236}">
                <a16:creationId xmlns:a16="http://schemas.microsoft.com/office/drawing/2014/main" id="{AE6920AB-15CB-94AE-2DC6-F9D2A5548DDF}"/>
              </a:ext>
            </a:extLst>
          </xdr:cNvPr>
          <xdr:cNvGrpSpPr/>
        </xdr:nvGrpSpPr>
        <xdr:grpSpPr>
          <a:xfrm>
            <a:off x="-235076" y="4223714"/>
            <a:ext cx="2574250" cy="3718165"/>
            <a:chOff x="185338" y="4118611"/>
            <a:chExt cx="2574250" cy="3718165"/>
          </a:xfrm>
          <a:solidFill>
            <a:schemeClr val="bg1"/>
          </a:solidFill>
        </xdr:grpSpPr>
        <xdr:sp macro="" textlink="">
          <xdr:nvSpPr>
            <xdr:cNvPr id="13" name="矢印: 右 12">
              <a:extLst>
                <a:ext uri="{FF2B5EF4-FFF2-40B4-BE49-F238E27FC236}">
                  <a16:creationId xmlns:a16="http://schemas.microsoft.com/office/drawing/2014/main" id="{E1A20ECC-E6A7-6A23-A228-2DA5AA05CEE1}"/>
                </a:ext>
              </a:extLst>
            </xdr:cNvPr>
            <xdr:cNvSpPr/>
          </xdr:nvSpPr>
          <xdr:spPr>
            <a:xfrm rot="16200000">
              <a:off x="1196749" y="5434671"/>
              <a:ext cx="2877385" cy="245266"/>
            </a:xfrm>
            <a:prstGeom prst="rightArrow">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4" name="四角形: 角を丸くする 13">
              <a:extLst>
                <a:ext uri="{FF2B5EF4-FFF2-40B4-BE49-F238E27FC236}">
                  <a16:creationId xmlns:a16="http://schemas.microsoft.com/office/drawing/2014/main" id="{B7C7A4EC-406E-B1EC-D92D-56D8F9EBE44A}"/>
                </a:ext>
              </a:extLst>
            </xdr:cNvPr>
            <xdr:cNvSpPr/>
          </xdr:nvSpPr>
          <xdr:spPr>
            <a:xfrm>
              <a:off x="185338" y="6398186"/>
              <a:ext cx="2574250" cy="1438590"/>
            </a:xfrm>
            <a:prstGeom prst="roundRect">
              <a:avLst>
                <a:gd name="adj" fmla="val 6170"/>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12" name="テキスト ボックス 11">
            <a:extLst>
              <a:ext uri="{FF2B5EF4-FFF2-40B4-BE49-F238E27FC236}">
                <a16:creationId xmlns:a16="http://schemas.microsoft.com/office/drawing/2014/main" id="{75699AB5-C068-38D5-A2BA-0471D8531C1C}"/>
              </a:ext>
            </a:extLst>
          </xdr:cNvPr>
          <xdr:cNvSpPr txBox="1"/>
        </xdr:nvSpPr>
        <xdr:spPr>
          <a:xfrm>
            <a:off x="-114764" y="6506310"/>
            <a:ext cx="2696464" cy="1399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②ｼﾝｸﾞﾙｽのランキングを入力してください</a:t>
            </a:r>
            <a:endParaRPr kumimoji="1" lang="en-US" altLang="ja-JP" sz="1000"/>
          </a:p>
          <a:p>
            <a:r>
              <a:rPr kumimoji="1" lang="ja-JP" altLang="en-US" sz="1000"/>
              <a:t>その順番に申込書が生成されます。</a:t>
            </a:r>
            <a:endParaRPr kumimoji="1" lang="en-US" altLang="ja-JP" sz="1000"/>
          </a:p>
          <a:p>
            <a:r>
              <a:rPr kumimoji="1" lang="ja-JP" altLang="en-US" sz="1000"/>
              <a:t>ダブルスのみでｼﾝｸﾞﾙｽにエントリーして</a:t>
            </a:r>
            <a:endParaRPr kumimoji="1" lang="en-US" altLang="ja-JP" sz="1000"/>
          </a:p>
          <a:p>
            <a:r>
              <a:rPr kumimoji="1" lang="ja-JP" altLang="en-US" sz="1000"/>
              <a:t>いない場合は空欄にしてください。</a:t>
            </a:r>
          </a:p>
        </xdr:txBody>
      </xdr:sp>
    </xdr:grpSp>
    <xdr:clientData/>
  </xdr:twoCellAnchor>
  <xdr:twoCellAnchor>
    <xdr:from>
      <xdr:col>0</xdr:col>
      <xdr:colOff>2917841</xdr:colOff>
      <xdr:row>38</xdr:row>
      <xdr:rowOff>127815</xdr:rowOff>
    </xdr:from>
    <xdr:to>
      <xdr:col>0</xdr:col>
      <xdr:colOff>5376005</xdr:colOff>
      <xdr:row>46</xdr:row>
      <xdr:rowOff>31750</xdr:rowOff>
    </xdr:to>
    <xdr:grpSp>
      <xdr:nvGrpSpPr>
        <xdr:cNvPr id="15" name="グループ化 14">
          <a:extLst>
            <a:ext uri="{FF2B5EF4-FFF2-40B4-BE49-F238E27FC236}">
              <a16:creationId xmlns:a16="http://schemas.microsoft.com/office/drawing/2014/main" id="{C6A5E1AE-A045-AF6D-9263-71E520DB743F}"/>
            </a:ext>
          </a:extLst>
        </xdr:cNvPr>
        <xdr:cNvGrpSpPr/>
      </xdr:nvGrpSpPr>
      <xdr:grpSpPr>
        <a:xfrm>
          <a:off x="2917841" y="7419732"/>
          <a:ext cx="2458164" cy="1258601"/>
          <a:chOff x="203637" y="6289919"/>
          <a:chExt cx="2458164" cy="1829324"/>
        </a:xfrm>
      </xdr:grpSpPr>
      <xdr:grpSp>
        <xdr:nvGrpSpPr>
          <xdr:cNvPr id="16" name="グループ化 15">
            <a:extLst>
              <a:ext uri="{FF2B5EF4-FFF2-40B4-BE49-F238E27FC236}">
                <a16:creationId xmlns:a16="http://schemas.microsoft.com/office/drawing/2014/main" id="{1D621C75-69D8-7E4C-47EF-D4A1BEDA9242}"/>
              </a:ext>
            </a:extLst>
          </xdr:cNvPr>
          <xdr:cNvGrpSpPr/>
        </xdr:nvGrpSpPr>
        <xdr:grpSpPr>
          <a:xfrm>
            <a:off x="256189" y="6289919"/>
            <a:ext cx="2372482" cy="1829324"/>
            <a:chOff x="676603" y="6184816"/>
            <a:chExt cx="2372482" cy="1829324"/>
          </a:xfrm>
          <a:solidFill>
            <a:schemeClr val="bg1"/>
          </a:solidFill>
        </xdr:grpSpPr>
        <xdr:sp macro="" textlink="">
          <xdr:nvSpPr>
            <xdr:cNvPr id="18" name="矢印: 右 17">
              <a:extLst>
                <a:ext uri="{FF2B5EF4-FFF2-40B4-BE49-F238E27FC236}">
                  <a16:creationId xmlns:a16="http://schemas.microsoft.com/office/drawing/2014/main" id="{CAE37652-E6BF-CE26-48A4-3CFFBC7563AA}"/>
                </a:ext>
              </a:extLst>
            </xdr:cNvPr>
            <xdr:cNvSpPr/>
          </xdr:nvSpPr>
          <xdr:spPr>
            <a:xfrm rot="16200000">
              <a:off x="1545913" y="6318768"/>
              <a:ext cx="535067" cy="267164"/>
            </a:xfrm>
            <a:prstGeom prst="rightArrow">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9" name="四角形: 角を丸くする 18">
              <a:extLst>
                <a:ext uri="{FF2B5EF4-FFF2-40B4-BE49-F238E27FC236}">
                  <a16:creationId xmlns:a16="http://schemas.microsoft.com/office/drawing/2014/main" id="{CDD7B3DD-481E-68C7-AC48-EC3470F9DF57}"/>
                </a:ext>
              </a:extLst>
            </xdr:cNvPr>
            <xdr:cNvSpPr/>
          </xdr:nvSpPr>
          <xdr:spPr>
            <a:xfrm>
              <a:off x="676603" y="6647793"/>
              <a:ext cx="2372482" cy="1366347"/>
            </a:xfrm>
            <a:prstGeom prst="roundRect">
              <a:avLst>
                <a:gd name="adj" fmla="val 8975"/>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17" name="テキスト ボックス 16">
            <a:extLst>
              <a:ext uri="{FF2B5EF4-FFF2-40B4-BE49-F238E27FC236}">
                <a16:creationId xmlns:a16="http://schemas.microsoft.com/office/drawing/2014/main" id="{F34CA24F-7A04-D63A-864B-3F366FFB262F}"/>
              </a:ext>
            </a:extLst>
          </xdr:cNvPr>
          <xdr:cNvSpPr txBox="1"/>
        </xdr:nvSpPr>
        <xdr:spPr>
          <a:xfrm>
            <a:off x="203637" y="6779172"/>
            <a:ext cx="2458164" cy="1280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③ダブルスのランキングを入力してください。</a:t>
            </a:r>
            <a:endParaRPr kumimoji="1" lang="en-US" altLang="ja-JP" sz="900"/>
          </a:p>
          <a:p>
            <a:r>
              <a:rPr kumimoji="1" lang="ja-JP" altLang="en-US" sz="900"/>
              <a:t>ランキング</a:t>
            </a:r>
            <a:r>
              <a:rPr kumimoji="1" lang="en-US" altLang="ja-JP" sz="900"/>
              <a:t>1</a:t>
            </a:r>
            <a:r>
              <a:rPr kumimoji="1" lang="ja-JP" altLang="en-US" sz="900"/>
              <a:t>位のペアの選手には両名に</a:t>
            </a:r>
            <a:endParaRPr kumimoji="1" lang="en-US" altLang="ja-JP" sz="900"/>
          </a:p>
          <a:p>
            <a:r>
              <a:rPr kumimoji="1" lang="ja-JP" altLang="en-US" sz="900"/>
              <a:t>”１”を入力してください。</a:t>
            </a:r>
            <a:endParaRPr kumimoji="1" lang="en-US" altLang="ja-JP" sz="900"/>
          </a:p>
          <a:p>
            <a:r>
              <a:rPr kumimoji="1" lang="ja-JP" altLang="en-US" sz="900"/>
              <a:t>シングルスのみでダブルスにエントリーして</a:t>
            </a:r>
            <a:endParaRPr kumimoji="1" lang="en-US" altLang="ja-JP" sz="900"/>
          </a:p>
          <a:p>
            <a:r>
              <a:rPr kumimoji="1" lang="ja-JP" altLang="en-US" sz="900"/>
              <a:t>いない場合は空欄にしてください</a:t>
            </a:r>
            <a:endParaRPr kumimoji="1" lang="en-US" altLang="ja-JP" sz="900"/>
          </a:p>
          <a:p>
            <a:endParaRPr lang="ja-JP" altLang="ja-JP" sz="900">
              <a:effectLst/>
            </a:endParaRPr>
          </a:p>
        </xdr:txBody>
      </xdr:sp>
    </xdr:grpSp>
    <xdr:clientData/>
  </xdr:twoCellAnchor>
  <xdr:twoCellAnchor>
    <xdr:from>
      <xdr:col>0</xdr:col>
      <xdr:colOff>376030</xdr:colOff>
      <xdr:row>32</xdr:row>
      <xdr:rowOff>30232</xdr:rowOff>
    </xdr:from>
    <xdr:to>
      <xdr:col>0</xdr:col>
      <xdr:colOff>2095500</xdr:colOff>
      <xdr:row>38</xdr:row>
      <xdr:rowOff>95250</xdr:rowOff>
    </xdr:to>
    <xdr:sp macro="" textlink="">
      <xdr:nvSpPr>
        <xdr:cNvPr id="30" name="正方形/長方形 29">
          <a:extLst>
            <a:ext uri="{FF2B5EF4-FFF2-40B4-BE49-F238E27FC236}">
              <a16:creationId xmlns:a16="http://schemas.microsoft.com/office/drawing/2014/main" id="{DA37FF06-86DB-77AE-68AB-DB8687BE443B}"/>
            </a:ext>
          </a:extLst>
        </xdr:cNvPr>
        <xdr:cNvSpPr/>
      </xdr:nvSpPr>
      <xdr:spPr>
        <a:xfrm>
          <a:off x="376030" y="6306149"/>
          <a:ext cx="1719470" cy="1081018"/>
        </a:xfrm>
        <a:prstGeom prst="rect">
          <a:avLst/>
        </a:prstGeom>
        <a:noFill/>
        <a:ln w="508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2465916</xdr:colOff>
      <xdr:row>32</xdr:row>
      <xdr:rowOff>10583</xdr:rowOff>
    </xdr:from>
    <xdr:to>
      <xdr:col>0</xdr:col>
      <xdr:colOff>3079750</xdr:colOff>
      <xdr:row>38</xdr:row>
      <xdr:rowOff>76200</xdr:rowOff>
    </xdr:to>
    <xdr:sp macro="" textlink="">
      <xdr:nvSpPr>
        <xdr:cNvPr id="33" name="正方形/長方形 32">
          <a:extLst>
            <a:ext uri="{FF2B5EF4-FFF2-40B4-BE49-F238E27FC236}">
              <a16:creationId xmlns:a16="http://schemas.microsoft.com/office/drawing/2014/main" id="{BC017DE8-4523-BD92-1173-A3A34FD7D322}"/>
            </a:ext>
          </a:extLst>
        </xdr:cNvPr>
        <xdr:cNvSpPr/>
      </xdr:nvSpPr>
      <xdr:spPr>
        <a:xfrm>
          <a:off x="2465916" y="6286500"/>
          <a:ext cx="613834" cy="1081617"/>
        </a:xfrm>
        <a:prstGeom prst="rect">
          <a:avLst/>
        </a:prstGeom>
        <a:noFill/>
        <a:ln w="508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3915833</xdr:colOff>
      <xdr:row>32</xdr:row>
      <xdr:rowOff>10583</xdr:rowOff>
    </xdr:from>
    <xdr:to>
      <xdr:col>0</xdr:col>
      <xdr:colOff>4438650</xdr:colOff>
      <xdr:row>38</xdr:row>
      <xdr:rowOff>85725</xdr:rowOff>
    </xdr:to>
    <xdr:sp macro="" textlink="">
      <xdr:nvSpPr>
        <xdr:cNvPr id="34" name="正方形/長方形 33">
          <a:extLst>
            <a:ext uri="{FF2B5EF4-FFF2-40B4-BE49-F238E27FC236}">
              <a16:creationId xmlns:a16="http://schemas.microsoft.com/office/drawing/2014/main" id="{9A1327FF-2073-A440-8499-2B4D8FDD18F1}"/>
            </a:ext>
          </a:extLst>
        </xdr:cNvPr>
        <xdr:cNvSpPr/>
      </xdr:nvSpPr>
      <xdr:spPr>
        <a:xfrm>
          <a:off x="3915833" y="6286500"/>
          <a:ext cx="522817" cy="1091142"/>
        </a:xfrm>
        <a:prstGeom prst="rect">
          <a:avLst/>
        </a:prstGeom>
        <a:noFill/>
        <a:ln w="508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3749894</xdr:colOff>
      <xdr:row>74</xdr:row>
      <xdr:rowOff>3439</xdr:rowOff>
    </xdr:from>
    <xdr:to>
      <xdr:col>0</xdr:col>
      <xdr:colOff>6354535</xdr:colOff>
      <xdr:row>92</xdr:row>
      <xdr:rowOff>3092</xdr:rowOff>
    </xdr:to>
    <xdr:sp macro="" textlink="">
      <xdr:nvSpPr>
        <xdr:cNvPr id="20" name="テキスト ボックス 19">
          <a:extLst>
            <a:ext uri="{FF2B5EF4-FFF2-40B4-BE49-F238E27FC236}">
              <a16:creationId xmlns:a16="http://schemas.microsoft.com/office/drawing/2014/main" id="{E795947B-135C-4100-8EF1-D26733272BF2}"/>
            </a:ext>
          </a:extLst>
        </xdr:cNvPr>
        <xdr:cNvSpPr txBox="1"/>
      </xdr:nvSpPr>
      <xdr:spPr>
        <a:xfrm>
          <a:off x="3749894" y="12290689"/>
          <a:ext cx="2604641" cy="31837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「参加費」シートに参加支払票があります。</a:t>
          </a:r>
          <a:endParaRPr kumimoji="1" lang="en-US" altLang="ja-JP" sz="1100"/>
        </a:p>
        <a:p>
          <a:r>
            <a:rPr kumimoji="1" lang="ja-JP" altLang="en-US" sz="1100"/>
            <a:t>入力内容をもとに大会参加費を自動で計算します。</a:t>
          </a:r>
          <a:endParaRPr kumimoji="1" lang="en-US" altLang="ja-JP" sz="1100"/>
        </a:p>
        <a:p>
          <a:r>
            <a:rPr kumimoji="1" lang="ja-JP" altLang="en-US" sz="1100"/>
            <a:t>参加費が間違いないことを確認のうえ、つり銭の無いよう準備して当日ご持参ください。</a:t>
          </a:r>
          <a:endParaRPr kumimoji="1" lang="en-US" altLang="ja-JP" sz="1100"/>
        </a:p>
        <a:p>
          <a:endParaRPr kumimoji="1" lang="en-US" altLang="ja-JP" sz="1100"/>
        </a:p>
        <a:p>
          <a:r>
            <a:rPr kumimoji="1" lang="en-US" altLang="ja-JP" sz="1100"/>
            <a:t>Excel</a:t>
          </a:r>
          <a:r>
            <a:rPr kumimoji="1" lang="ja-JP" altLang="en-US" sz="1100"/>
            <a:t>の不具合などで申込み書の自動生成がうまくいかない場合には、関数を削除して直接入力してください。</a:t>
          </a:r>
        </a:p>
      </xdr:txBody>
    </xdr:sp>
    <xdr:clientData/>
  </xdr:twoCellAnchor>
  <xdr:twoCellAnchor>
    <xdr:from>
      <xdr:col>0</xdr:col>
      <xdr:colOff>6257862</xdr:colOff>
      <xdr:row>65</xdr:row>
      <xdr:rowOff>76573</xdr:rowOff>
    </xdr:from>
    <xdr:to>
      <xdr:col>0</xdr:col>
      <xdr:colOff>7300009</xdr:colOff>
      <xdr:row>68</xdr:row>
      <xdr:rowOff>98986</xdr:rowOff>
    </xdr:to>
    <xdr:sp macro="" textlink="">
      <xdr:nvSpPr>
        <xdr:cNvPr id="32" name="正方形/長方形 31">
          <a:extLst>
            <a:ext uri="{FF2B5EF4-FFF2-40B4-BE49-F238E27FC236}">
              <a16:creationId xmlns:a16="http://schemas.microsoft.com/office/drawing/2014/main" id="{540C1891-DEBE-10F8-1D71-6FAA40C631AC}"/>
            </a:ext>
          </a:extLst>
        </xdr:cNvPr>
        <xdr:cNvSpPr/>
      </xdr:nvSpPr>
      <xdr:spPr>
        <a:xfrm>
          <a:off x="6257862" y="12014573"/>
          <a:ext cx="1042147" cy="530413"/>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2719917</xdr:colOff>
      <xdr:row>68</xdr:row>
      <xdr:rowOff>98986</xdr:rowOff>
    </xdr:from>
    <xdr:to>
      <xdr:col>0</xdr:col>
      <xdr:colOff>6778936</xdr:colOff>
      <xdr:row>75</xdr:row>
      <xdr:rowOff>42334</xdr:rowOff>
    </xdr:to>
    <xdr:cxnSp macro="">
      <xdr:nvCxnSpPr>
        <xdr:cNvPr id="37" name="直線矢印コネクタ 36">
          <a:extLst>
            <a:ext uri="{FF2B5EF4-FFF2-40B4-BE49-F238E27FC236}">
              <a16:creationId xmlns:a16="http://schemas.microsoft.com/office/drawing/2014/main" id="{1E480293-F8E4-5551-4464-847EBE0E8FF7}"/>
            </a:ext>
          </a:extLst>
        </xdr:cNvPr>
        <xdr:cNvCxnSpPr>
          <a:stCxn id="32" idx="2"/>
        </xdr:cNvCxnSpPr>
      </xdr:nvCxnSpPr>
      <xdr:spPr>
        <a:xfrm flipH="1">
          <a:off x="2719917" y="12544986"/>
          <a:ext cx="4059019" cy="1128681"/>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915634</xdr:colOff>
      <xdr:row>0</xdr:row>
      <xdr:rowOff>288470</xdr:rowOff>
    </xdr:from>
    <xdr:to>
      <xdr:col>1</xdr:col>
      <xdr:colOff>2113063</xdr:colOff>
      <xdr:row>2</xdr:row>
      <xdr:rowOff>52387</xdr:rowOff>
    </xdr:to>
    <xdr:sp macro="" textlink="">
      <xdr:nvSpPr>
        <xdr:cNvPr id="102" name="フローチャート: 処理 101">
          <a:extLst>
            <a:ext uri="{FF2B5EF4-FFF2-40B4-BE49-F238E27FC236}">
              <a16:creationId xmlns:a16="http://schemas.microsoft.com/office/drawing/2014/main" id="{411BC4D6-AB03-4D8B-9739-AD537C0D6AF5}"/>
            </a:ext>
          </a:extLst>
        </xdr:cNvPr>
        <xdr:cNvSpPr/>
      </xdr:nvSpPr>
      <xdr:spPr>
        <a:xfrm>
          <a:off x="9035697" y="288470"/>
          <a:ext cx="1197429" cy="263980"/>
        </a:xfrm>
        <a:prstGeom prst="flowChartProcess">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START</a:t>
          </a:r>
          <a:endParaRPr kumimoji="1" lang="ja-JP" altLang="en-US" sz="1100">
            <a:solidFill>
              <a:schemeClr val="tx1"/>
            </a:solidFill>
          </a:endParaRPr>
        </a:p>
      </xdr:txBody>
    </xdr:sp>
    <xdr:clientData/>
  </xdr:twoCellAnchor>
  <xdr:twoCellAnchor>
    <xdr:from>
      <xdr:col>1</xdr:col>
      <xdr:colOff>915634</xdr:colOff>
      <xdr:row>3</xdr:row>
      <xdr:rowOff>83539</xdr:rowOff>
    </xdr:from>
    <xdr:to>
      <xdr:col>1</xdr:col>
      <xdr:colOff>2113063</xdr:colOff>
      <xdr:row>6</xdr:row>
      <xdr:rowOff>96644</xdr:rowOff>
    </xdr:to>
    <xdr:grpSp>
      <xdr:nvGrpSpPr>
        <xdr:cNvPr id="103" name="グループ化 102">
          <a:extLst>
            <a:ext uri="{FF2B5EF4-FFF2-40B4-BE49-F238E27FC236}">
              <a16:creationId xmlns:a16="http://schemas.microsoft.com/office/drawing/2014/main" id="{B83CA3BD-230E-48E7-AEDD-96973B3B55BC}"/>
            </a:ext>
          </a:extLst>
        </xdr:cNvPr>
        <xdr:cNvGrpSpPr/>
      </xdr:nvGrpSpPr>
      <xdr:grpSpPr>
        <a:xfrm>
          <a:off x="8424333" y="760872"/>
          <a:ext cx="0" cy="521105"/>
          <a:chOff x="1552575" y="4980217"/>
          <a:chExt cx="1197429" cy="523875"/>
        </a:xfrm>
      </xdr:grpSpPr>
      <xdr:sp macro="" textlink="">
        <xdr:nvSpPr>
          <xdr:cNvPr id="104" name="フローチャート: 判断 103">
            <a:extLst>
              <a:ext uri="{FF2B5EF4-FFF2-40B4-BE49-F238E27FC236}">
                <a16:creationId xmlns:a16="http://schemas.microsoft.com/office/drawing/2014/main" id="{08E2021A-3086-C86D-19E7-72EA749E29A3}"/>
              </a:ext>
            </a:extLst>
          </xdr:cNvPr>
          <xdr:cNvSpPr/>
        </xdr:nvSpPr>
        <xdr:spPr>
          <a:xfrm>
            <a:off x="1552575" y="4984296"/>
            <a:ext cx="1197429" cy="464004"/>
          </a:xfrm>
          <a:prstGeom prst="flowChartDecision">
            <a:avLst/>
          </a:prstGeom>
          <a:solidFill>
            <a:schemeClr val="bg1"/>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05" name="テキスト ボックス 104">
            <a:extLst>
              <a:ext uri="{FF2B5EF4-FFF2-40B4-BE49-F238E27FC236}">
                <a16:creationId xmlns:a16="http://schemas.microsoft.com/office/drawing/2014/main" id="{ADA7DCBB-2290-7010-2675-1AB721080656}"/>
              </a:ext>
            </a:extLst>
          </xdr:cNvPr>
          <xdr:cNvSpPr txBox="1"/>
        </xdr:nvSpPr>
        <xdr:spPr>
          <a:xfrm>
            <a:off x="1870110" y="4980217"/>
            <a:ext cx="577524"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シード</a:t>
            </a:r>
            <a:endParaRPr kumimoji="1" lang="en-US" altLang="ja-JP" sz="900"/>
          </a:p>
          <a:p>
            <a:pPr algn="ctr"/>
            <a:r>
              <a:rPr kumimoji="1" lang="ja-JP" altLang="en-US" sz="900"/>
              <a:t>あり</a:t>
            </a:r>
          </a:p>
        </xdr:txBody>
      </xdr:sp>
    </xdr:grpSp>
    <xdr:clientData/>
  </xdr:twoCellAnchor>
  <xdr:twoCellAnchor>
    <xdr:from>
      <xdr:col>1</xdr:col>
      <xdr:colOff>318468</xdr:colOff>
      <xdr:row>7</xdr:row>
      <xdr:rowOff>148795</xdr:rowOff>
    </xdr:from>
    <xdr:to>
      <xdr:col>1</xdr:col>
      <xdr:colOff>2857500</xdr:colOff>
      <xdr:row>11</xdr:row>
      <xdr:rowOff>19046</xdr:rowOff>
    </xdr:to>
    <xdr:grpSp>
      <xdr:nvGrpSpPr>
        <xdr:cNvPr id="106" name="グループ化 105">
          <a:extLst>
            <a:ext uri="{FF2B5EF4-FFF2-40B4-BE49-F238E27FC236}">
              <a16:creationId xmlns:a16="http://schemas.microsoft.com/office/drawing/2014/main" id="{72E7F972-0E03-44D1-A027-1EADE0F0A52F}"/>
            </a:ext>
          </a:extLst>
        </xdr:cNvPr>
        <xdr:cNvGrpSpPr/>
      </xdr:nvGrpSpPr>
      <xdr:grpSpPr>
        <a:xfrm>
          <a:off x="8424333" y="1503462"/>
          <a:ext cx="0" cy="547584"/>
          <a:chOff x="3342782" y="4969190"/>
          <a:chExt cx="2539032" cy="550956"/>
        </a:xfrm>
      </xdr:grpSpPr>
      <xdr:sp macro="" textlink="">
        <xdr:nvSpPr>
          <xdr:cNvPr id="107" name="フローチャート: 代替処理 106">
            <a:extLst>
              <a:ext uri="{FF2B5EF4-FFF2-40B4-BE49-F238E27FC236}">
                <a16:creationId xmlns:a16="http://schemas.microsoft.com/office/drawing/2014/main" id="{122AC4FC-2172-C26A-4CEF-68BFB401CE55}"/>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08" name="テキスト ボックス 107">
            <a:extLst>
              <a:ext uri="{FF2B5EF4-FFF2-40B4-BE49-F238E27FC236}">
                <a16:creationId xmlns:a16="http://schemas.microsoft.com/office/drawing/2014/main" id="{F9097E9F-D4AA-8523-D6A9-D4407997DC49}"/>
              </a:ext>
            </a:extLst>
          </xdr:cNvPr>
          <xdr:cNvSpPr txBox="1"/>
        </xdr:nvSpPr>
        <xdr:spPr>
          <a:xfrm>
            <a:off x="3342782" y="4969190"/>
            <a:ext cx="2539032" cy="550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「男子・女子入力」シートに</a:t>
            </a:r>
            <a:endParaRPr kumimoji="1" lang="en-US" altLang="ja-JP" sz="900"/>
          </a:p>
          <a:p>
            <a:pPr algn="ctr"/>
            <a:r>
              <a:rPr kumimoji="1" lang="ja-JP" altLang="en-US" sz="900"/>
              <a:t>選手情報を入力し</a:t>
            </a:r>
            <a:endParaRPr kumimoji="1" lang="en-US" altLang="ja-JP" sz="900"/>
          </a:p>
          <a:p>
            <a:pPr algn="ctr"/>
            <a:r>
              <a:rPr kumimoji="1" lang="ja-JP" altLang="en-US" sz="900"/>
              <a:t>シード選手の校内ﾗﾝｷﾝｸﾞを入力してください</a:t>
            </a:r>
          </a:p>
        </xdr:txBody>
      </xdr:sp>
    </xdr:grpSp>
    <xdr:clientData/>
  </xdr:twoCellAnchor>
  <xdr:twoCellAnchor>
    <xdr:from>
      <xdr:col>1</xdr:col>
      <xdr:colOff>137439</xdr:colOff>
      <xdr:row>12</xdr:row>
      <xdr:rowOff>55475</xdr:rowOff>
    </xdr:from>
    <xdr:to>
      <xdr:col>1</xdr:col>
      <xdr:colOff>2891258</xdr:colOff>
      <xdr:row>15</xdr:row>
      <xdr:rowOff>0</xdr:rowOff>
    </xdr:to>
    <xdr:grpSp>
      <xdr:nvGrpSpPr>
        <xdr:cNvPr id="109" name="グループ化 108">
          <a:extLst>
            <a:ext uri="{FF2B5EF4-FFF2-40B4-BE49-F238E27FC236}">
              <a16:creationId xmlns:a16="http://schemas.microsoft.com/office/drawing/2014/main" id="{A836AC66-5FC8-46D2-BB8A-9021C31986A0}"/>
            </a:ext>
          </a:extLst>
        </xdr:cNvPr>
        <xdr:cNvGrpSpPr/>
      </xdr:nvGrpSpPr>
      <xdr:grpSpPr>
        <a:xfrm>
          <a:off x="8424333" y="2256808"/>
          <a:ext cx="0" cy="452525"/>
          <a:chOff x="3343275" y="4984296"/>
          <a:chExt cx="2390775" cy="464004"/>
        </a:xfrm>
      </xdr:grpSpPr>
      <xdr:sp macro="" textlink="">
        <xdr:nvSpPr>
          <xdr:cNvPr id="110" name="フローチャート: 代替処理 109">
            <a:extLst>
              <a:ext uri="{FF2B5EF4-FFF2-40B4-BE49-F238E27FC236}">
                <a16:creationId xmlns:a16="http://schemas.microsoft.com/office/drawing/2014/main" id="{C8D2089A-AEE6-48A4-8A95-556FD3C5BACB}"/>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11" name="テキスト ボックス 110">
            <a:extLst>
              <a:ext uri="{FF2B5EF4-FFF2-40B4-BE49-F238E27FC236}">
                <a16:creationId xmlns:a16="http://schemas.microsoft.com/office/drawing/2014/main" id="{A685D6B2-7AD2-3D95-6F25-EE5C7A46707D}"/>
              </a:ext>
            </a:extLst>
          </xdr:cNvPr>
          <xdr:cNvSpPr txBox="1"/>
        </xdr:nvSpPr>
        <xdr:spPr>
          <a:xfrm>
            <a:off x="3393418" y="5011682"/>
            <a:ext cx="2290594" cy="404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「男子」「女子」シートの</a:t>
            </a:r>
            <a:r>
              <a:rPr kumimoji="1" lang="en-US" altLang="ja-JP" sz="900"/>
              <a:t>1</a:t>
            </a:r>
            <a:r>
              <a:rPr kumimoji="1" lang="ja-JP" altLang="en-US" sz="900"/>
              <a:t>ページ目を印刷し、</a:t>
            </a:r>
            <a:endParaRPr kumimoji="1" lang="en-US" altLang="ja-JP" sz="900"/>
          </a:p>
          <a:p>
            <a:pPr algn="ctr"/>
            <a:r>
              <a:rPr kumimoji="1" lang="ja-JP" altLang="en-US" sz="900"/>
              <a:t>公印を押して郵送してください</a:t>
            </a:r>
            <a:endParaRPr kumimoji="1" lang="en-US" altLang="ja-JP" sz="900"/>
          </a:p>
        </xdr:txBody>
      </xdr:sp>
    </xdr:grpSp>
    <xdr:clientData/>
  </xdr:twoCellAnchor>
  <xdr:twoCellAnchor>
    <xdr:from>
      <xdr:col>1</xdr:col>
      <xdr:colOff>915634</xdr:colOff>
      <xdr:row>30</xdr:row>
      <xdr:rowOff>117683</xdr:rowOff>
    </xdr:from>
    <xdr:to>
      <xdr:col>1</xdr:col>
      <xdr:colOff>2113063</xdr:colOff>
      <xdr:row>35</xdr:row>
      <xdr:rowOff>77018</xdr:rowOff>
    </xdr:to>
    <xdr:grpSp>
      <xdr:nvGrpSpPr>
        <xdr:cNvPr id="112" name="グループ化 111">
          <a:extLst>
            <a:ext uri="{FF2B5EF4-FFF2-40B4-BE49-F238E27FC236}">
              <a16:creationId xmlns:a16="http://schemas.microsoft.com/office/drawing/2014/main" id="{B5E5740C-C7EB-4B20-9D3F-B7981058F8A4}"/>
            </a:ext>
          </a:extLst>
        </xdr:cNvPr>
        <xdr:cNvGrpSpPr/>
      </xdr:nvGrpSpPr>
      <xdr:grpSpPr>
        <a:xfrm>
          <a:off x="8424333" y="6054933"/>
          <a:ext cx="0" cy="806002"/>
          <a:chOff x="1552575" y="4914900"/>
          <a:chExt cx="1197429" cy="810761"/>
        </a:xfrm>
      </xdr:grpSpPr>
      <xdr:sp macro="" textlink="">
        <xdr:nvSpPr>
          <xdr:cNvPr id="113" name="フローチャート: 判断 112">
            <a:extLst>
              <a:ext uri="{FF2B5EF4-FFF2-40B4-BE49-F238E27FC236}">
                <a16:creationId xmlns:a16="http://schemas.microsoft.com/office/drawing/2014/main" id="{41A15B06-9E71-4552-1271-23464D5FD391}"/>
              </a:ext>
            </a:extLst>
          </xdr:cNvPr>
          <xdr:cNvSpPr/>
        </xdr:nvSpPr>
        <xdr:spPr>
          <a:xfrm>
            <a:off x="1552575" y="4914900"/>
            <a:ext cx="1197429" cy="771524"/>
          </a:xfrm>
          <a:prstGeom prst="flowChartDecision">
            <a:avLst/>
          </a:prstGeom>
          <a:solidFill>
            <a:schemeClr val="bg1"/>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14" name="テキスト ボックス 113">
            <a:extLst>
              <a:ext uri="{FF2B5EF4-FFF2-40B4-BE49-F238E27FC236}">
                <a16:creationId xmlns:a16="http://schemas.microsoft.com/office/drawing/2014/main" id="{C89D70D2-39D0-E296-1021-C3566713F7F9}"/>
              </a:ext>
            </a:extLst>
          </xdr:cNvPr>
          <xdr:cNvSpPr txBox="1"/>
        </xdr:nvSpPr>
        <xdr:spPr>
          <a:xfrm>
            <a:off x="1683727" y="5020811"/>
            <a:ext cx="962025"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支部大会</a:t>
            </a:r>
            <a:endParaRPr kumimoji="1" lang="en-US" altLang="ja-JP" sz="900"/>
          </a:p>
          <a:p>
            <a:pPr algn="ctr"/>
            <a:r>
              <a:rPr kumimoji="1" lang="ja-JP" altLang="en-US" sz="900"/>
              <a:t>通過選手</a:t>
            </a:r>
            <a:endParaRPr kumimoji="1" lang="en-US" altLang="ja-JP" sz="900"/>
          </a:p>
          <a:p>
            <a:pPr algn="ctr"/>
            <a:r>
              <a:rPr kumimoji="1" lang="ja-JP" altLang="en-US" sz="900"/>
              <a:t>あり</a:t>
            </a:r>
          </a:p>
        </xdr:txBody>
      </xdr:sp>
    </xdr:grpSp>
    <xdr:clientData/>
  </xdr:twoCellAnchor>
  <xdr:twoCellAnchor>
    <xdr:from>
      <xdr:col>1</xdr:col>
      <xdr:colOff>3358924</xdr:colOff>
      <xdr:row>14</xdr:row>
      <xdr:rowOff>107467</xdr:rowOff>
    </xdr:from>
    <xdr:to>
      <xdr:col>1</xdr:col>
      <xdr:colOff>5908903</xdr:colOff>
      <xdr:row>15</xdr:row>
      <xdr:rowOff>0</xdr:rowOff>
    </xdr:to>
    <xdr:grpSp>
      <xdr:nvGrpSpPr>
        <xdr:cNvPr id="115" name="グループ化 114">
          <a:extLst>
            <a:ext uri="{FF2B5EF4-FFF2-40B4-BE49-F238E27FC236}">
              <a16:creationId xmlns:a16="http://schemas.microsoft.com/office/drawing/2014/main" id="{D5BCF5A5-49B7-402E-AE51-E10262D344A4}"/>
            </a:ext>
          </a:extLst>
        </xdr:cNvPr>
        <xdr:cNvGrpSpPr/>
      </xdr:nvGrpSpPr>
      <xdr:grpSpPr>
        <a:xfrm>
          <a:off x="8424333" y="2647467"/>
          <a:ext cx="0" cy="61866"/>
          <a:chOff x="3343275" y="4984296"/>
          <a:chExt cx="2390775" cy="537487"/>
        </a:xfrm>
      </xdr:grpSpPr>
      <xdr:sp macro="" textlink="">
        <xdr:nvSpPr>
          <xdr:cNvPr id="116" name="フローチャート: 代替処理 115">
            <a:extLst>
              <a:ext uri="{FF2B5EF4-FFF2-40B4-BE49-F238E27FC236}">
                <a16:creationId xmlns:a16="http://schemas.microsoft.com/office/drawing/2014/main" id="{1E9593C2-8A02-C601-B3FD-B53C5212633A}"/>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17" name="テキスト ボックス 116">
            <a:extLst>
              <a:ext uri="{FF2B5EF4-FFF2-40B4-BE49-F238E27FC236}">
                <a16:creationId xmlns:a16="http://schemas.microsoft.com/office/drawing/2014/main" id="{ABE830BF-6305-5718-5C84-0F0ADE523572}"/>
              </a:ext>
            </a:extLst>
          </xdr:cNvPr>
          <xdr:cNvSpPr txBox="1"/>
        </xdr:nvSpPr>
        <xdr:spPr>
          <a:xfrm>
            <a:off x="3516484" y="4997908"/>
            <a:ext cx="2000250"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各支部大会のエントリーを</a:t>
            </a:r>
            <a:endParaRPr kumimoji="1" lang="en-US" altLang="ja-JP" sz="900"/>
          </a:p>
          <a:p>
            <a:pPr algn="ctr"/>
            <a:r>
              <a:rPr kumimoji="1" lang="ja-JP" altLang="en-US" sz="900"/>
              <a:t>してください</a:t>
            </a:r>
          </a:p>
        </xdr:txBody>
      </xdr:sp>
    </xdr:grpSp>
    <xdr:clientData/>
  </xdr:twoCellAnchor>
  <xdr:twoCellAnchor>
    <xdr:from>
      <xdr:col>1</xdr:col>
      <xdr:colOff>137439</xdr:colOff>
      <xdr:row>15</xdr:row>
      <xdr:rowOff>0</xdr:rowOff>
    </xdr:from>
    <xdr:to>
      <xdr:col>1</xdr:col>
      <xdr:colOff>2891257</xdr:colOff>
      <xdr:row>29</xdr:row>
      <xdr:rowOff>55427</xdr:rowOff>
    </xdr:to>
    <xdr:grpSp>
      <xdr:nvGrpSpPr>
        <xdr:cNvPr id="118" name="グループ化 117">
          <a:extLst>
            <a:ext uri="{FF2B5EF4-FFF2-40B4-BE49-F238E27FC236}">
              <a16:creationId xmlns:a16="http://schemas.microsoft.com/office/drawing/2014/main" id="{44E0B17E-DB00-44B9-8676-5DB19EDA2DB0}"/>
            </a:ext>
          </a:extLst>
        </xdr:cNvPr>
        <xdr:cNvGrpSpPr/>
      </xdr:nvGrpSpPr>
      <xdr:grpSpPr>
        <a:xfrm>
          <a:off x="8424333" y="2709333"/>
          <a:ext cx="0" cy="3114011"/>
          <a:chOff x="3343275" y="4984296"/>
          <a:chExt cx="2390775" cy="464004"/>
        </a:xfrm>
      </xdr:grpSpPr>
      <xdr:sp macro="" textlink="">
        <xdr:nvSpPr>
          <xdr:cNvPr id="119" name="フローチャート: 代替処理 118">
            <a:extLst>
              <a:ext uri="{FF2B5EF4-FFF2-40B4-BE49-F238E27FC236}">
                <a16:creationId xmlns:a16="http://schemas.microsoft.com/office/drawing/2014/main" id="{986DB4B0-A7C7-8ED9-286A-A7E00B84EAFE}"/>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20" name="テキスト ボックス 119">
            <a:extLst>
              <a:ext uri="{FF2B5EF4-FFF2-40B4-BE49-F238E27FC236}">
                <a16:creationId xmlns:a16="http://schemas.microsoft.com/office/drawing/2014/main" id="{F56FCCE8-5909-B4EB-EAFE-0F7DA8883552}"/>
              </a:ext>
            </a:extLst>
          </xdr:cNvPr>
          <xdr:cNvSpPr txBox="1"/>
        </xdr:nvSpPr>
        <xdr:spPr>
          <a:xfrm>
            <a:off x="3377878" y="5010609"/>
            <a:ext cx="2315402" cy="402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外部指導者があれば入力してください</a:t>
            </a:r>
            <a:endParaRPr kumimoji="1" lang="en-US" altLang="ja-JP" sz="900"/>
          </a:p>
        </xdr:txBody>
      </xdr:sp>
    </xdr:grpSp>
    <xdr:clientData/>
  </xdr:twoCellAnchor>
  <xdr:twoCellAnchor>
    <xdr:from>
      <xdr:col>1</xdr:col>
      <xdr:colOff>317196</xdr:colOff>
      <xdr:row>36</xdr:row>
      <xdr:rowOff>84229</xdr:rowOff>
    </xdr:from>
    <xdr:to>
      <xdr:col>1</xdr:col>
      <xdr:colOff>2711501</xdr:colOff>
      <xdr:row>40</xdr:row>
      <xdr:rowOff>19053</xdr:rowOff>
    </xdr:to>
    <xdr:grpSp>
      <xdr:nvGrpSpPr>
        <xdr:cNvPr id="121" name="グループ化 120">
          <a:extLst>
            <a:ext uri="{FF2B5EF4-FFF2-40B4-BE49-F238E27FC236}">
              <a16:creationId xmlns:a16="http://schemas.microsoft.com/office/drawing/2014/main" id="{D1925C22-3678-4B58-8C8F-81590C6E4CB4}"/>
            </a:ext>
          </a:extLst>
        </xdr:cNvPr>
        <xdr:cNvGrpSpPr/>
      </xdr:nvGrpSpPr>
      <xdr:grpSpPr>
        <a:xfrm>
          <a:off x="8424333" y="7037479"/>
          <a:ext cx="0" cy="612157"/>
          <a:chOff x="3343275" y="4961209"/>
          <a:chExt cx="2390775" cy="614086"/>
        </a:xfrm>
      </xdr:grpSpPr>
      <xdr:sp macro="" textlink="">
        <xdr:nvSpPr>
          <xdr:cNvPr id="122" name="フローチャート: 代替処理 121">
            <a:extLst>
              <a:ext uri="{FF2B5EF4-FFF2-40B4-BE49-F238E27FC236}">
                <a16:creationId xmlns:a16="http://schemas.microsoft.com/office/drawing/2014/main" id="{E6A5704A-DEF2-7AD3-3F02-501F46983C7A}"/>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sp macro="" textlink="">
        <xdr:nvSpPr>
          <xdr:cNvPr id="123" name="テキスト ボックス 122">
            <a:extLst>
              <a:ext uri="{FF2B5EF4-FFF2-40B4-BE49-F238E27FC236}">
                <a16:creationId xmlns:a16="http://schemas.microsoft.com/office/drawing/2014/main" id="{9B64E08C-F993-91FD-E42C-BD4FE5F3745F}"/>
              </a:ext>
            </a:extLst>
          </xdr:cNvPr>
          <xdr:cNvSpPr txBox="1"/>
        </xdr:nvSpPr>
        <xdr:spPr>
          <a:xfrm>
            <a:off x="3394112" y="4961209"/>
            <a:ext cx="2285993" cy="614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「男子・女子入力」シートに</a:t>
            </a:r>
            <a:endParaRPr kumimoji="1" lang="en-US" altLang="ja-JP" sz="900"/>
          </a:p>
          <a:p>
            <a:pPr algn="ctr"/>
            <a:r>
              <a:rPr kumimoji="1" lang="ja-JP" altLang="en-US" sz="900"/>
              <a:t>選手情報を入力し、</a:t>
            </a:r>
            <a:endParaRPr kumimoji="1" lang="en-US" altLang="ja-JP" sz="900"/>
          </a:p>
          <a:p>
            <a:pPr algn="ctr"/>
            <a:r>
              <a:rPr kumimoji="1" lang="ja-JP" altLang="en-US" sz="900"/>
              <a:t>通過選手の校内ﾗﾝｷﾝｸﾞを入力してください</a:t>
            </a:r>
          </a:p>
        </xdr:txBody>
      </xdr:sp>
    </xdr:grpSp>
    <xdr:clientData/>
  </xdr:twoCellAnchor>
  <xdr:twoCellAnchor>
    <xdr:from>
      <xdr:col>1</xdr:col>
      <xdr:colOff>135416</xdr:colOff>
      <xdr:row>41</xdr:row>
      <xdr:rowOff>15191</xdr:rowOff>
    </xdr:from>
    <xdr:to>
      <xdr:col>1</xdr:col>
      <xdr:colOff>2893280</xdr:colOff>
      <xdr:row>45</xdr:row>
      <xdr:rowOff>87935</xdr:rowOff>
    </xdr:to>
    <xdr:grpSp>
      <xdr:nvGrpSpPr>
        <xdr:cNvPr id="124" name="グループ化 123">
          <a:extLst>
            <a:ext uri="{FF2B5EF4-FFF2-40B4-BE49-F238E27FC236}">
              <a16:creationId xmlns:a16="http://schemas.microsoft.com/office/drawing/2014/main" id="{691B009C-76BB-42A5-A606-1883D952903E}"/>
            </a:ext>
          </a:extLst>
        </xdr:cNvPr>
        <xdr:cNvGrpSpPr/>
      </xdr:nvGrpSpPr>
      <xdr:grpSpPr>
        <a:xfrm>
          <a:off x="8424333" y="7815108"/>
          <a:ext cx="0" cy="750077"/>
          <a:chOff x="3343275" y="4984296"/>
          <a:chExt cx="2390775" cy="464004"/>
        </a:xfrm>
      </xdr:grpSpPr>
      <xdr:sp macro="" textlink="">
        <xdr:nvSpPr>
          <xdr:cNvPr id="125" name="フローチャート: 代替処理 124">
            <a:extLst>
              <a:ext uri="{FF2B5EF4-FFF2-40B4-BE49-F238E27FC236}">
                <a16:creationId xmlns:a16="http://schemas.microsoft.com/office/drawing/2014/main" id="{1985E9DF-3573-E3CE-13A0-B40DC7971BED}"/>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26" name="テキスト ボックス 125">
            <a:extLst>
              <a:ext uri="{FF2B5EF4-FFF2-40B4-BE49-F238E27FC236}">
                <a16:creationId xmlns:a16="http://schemas.microsoft.com/office/drawing/2014/main" id="{1A60D0F2-CDD1-AFAA-E2A5-E6336BC6DDAE}"/>
              </a:ext>
            </a:extLst>
          </xdr:cNvPr>
          <xdr:cNvSpPr txBox="1"/>
        </xdr:nvSpPr>
        <xdr:spPr>
          <a:xfrm>
            <a:off x="3353443" y="5066538"/>
            <a:ext cx="2361548" cy="342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「男子」「女子」シートの２ページ目を印刷し、</a:t>
            </a:r>
            <a:endParaRPr kumimoji="1" lang="en-US" altLang="ja-JP" sz="900"/>
          </a:p>
          <a:p>
            <a:pPr algn="ctr"/>
            <a:r>
              <a:rPr kumimoji="1" lang="ja-JP" altLang="en-US" sz="900"/>
              <a:t>公印を押して大会当日持参してください</a:t>
            </a:r>
            <a:endParaRPr kumimoji="1" lang="en-US" altLang="ja-JP" sz="900"/>
          </a:p>
        </xdr:txBody>
      </xdr:sp>
    </xdr:grpSp>
    <xdr:clientData/>
  </xdr:twoCellAnchor>
  <xdr:twoCellAnchor>
    <xdr:from>
      <xdr:col>1</xdr:col>
      <xdr:colOff>156413</xdr:colOff>
      <xdr:row>57</xdr:row>
      <xdr:rowOff>138711</xdr:rowOff>
    </xdr:from>
    <xdr:to>
      <xdr:col>1</xdr:col>
      <xdr:colOff>2872284</xdr:colOff>
      <xdr:row>63</xdr:row>
      <xdr:rowOff>33711</xdr:rowOff>
    </xdr:to>
    <xdr:grpSp>
      <xdr:nvGrpSpPr>
        <xdr:cNvPr id="127" name="グループ化 126">
          <a:extLst>
            <a:ext uri="{FF2B5EF4-FFF2-40B4-BE49-F238E27FC236}">
              <a16:creationId xmlns:a16="http://schemas.microsoft.com/office/drawing/2014/main" id="{6DEBCB5E-3E3C-4914-BC79-8ECFE588962D}"/>
            </a:ext>
          </a:extLst>
        </xdr:cNvPr>
        <xdr:cNvGrpSpPr/>
      </xdr:nvGrpSpPr>
      <xdr:grpSpPr>
        <a:xfrm>
          <a:off x="8424333" y="10647961"/>
          <a:ext cx="0" cy="911000"/>
          <a:chOff x="3343275" y="4999038"/>
          <a:chExt cx="2390775" cy="141881"/>
        </a:xfrm>
      </xdr:grpSpPr>
      <xdr:sp macro="" textlink="">
        <xdr:nvSpPr>
          <xdr:cNvPr id="128" name="正方形/長方形 127">
            <a:extLst>
              <a:ext uri="{FF2B5EF4-FFF2-40B4-BE49-F238E27FC236}">
                <a16:creationId xmlns:a16="http://schemas.microsoft.com/office/drawing/2014/main" id="{7B45FAA0-E050-7995-0941-D4252B527334}"/>
              </a:ext>
            </a:extLst>
          </xdr:cNvPr>
          <xdr:cNvSpPr/>
        </xdr:nvSpPr>
        <xdr:spPr>
          <a:xfrm>
            <a:off x="3343275" y="4999429"/>
            <a:ext cx="2390775" cy="14149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29" name="テキスト ボックス 128">
            <a:extLst>
              <a:ext uri="{FF2B5EF4-FFF2-40B4-BE49-F238E27FC236}">
                <a16:creationId xmlns:a16="http://schemas.microsoft.com/office/drawing/2014/main" id="{4715B60E-459E-0A64-099F-BDBCD4034436}"/>
              </a:ext>
            </a:extLst>
          </xdr:cNvPr>
          <xdr:cNvSpPr txBox="1"/>
        </xdr:nvSpPr>
        <xdr:spPr>
          <a:xfrm>
            <a:off x="3427784" y="4999038"/>
            <a:ext cx="2222181" cy="141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申込み処理は終了です</a:t>
            </a:r>
            <a:endParaRPr kumimoji="1" lang="en-US" altLang="ja-JP" sz="900"/>
          </a:p>
          <a:p>
            <a:pPr algn="ctr"/>
            <a:r>
              <a:rPr kumimoji="1" lang="ja-JP" altLang="en-US" sz="900" strike="noStrike" baseline="0"/>
              <a:t>参加費シートの金額を確認して、</a:t>
            </a:r>
            <a:endParaRPr kumimoji="1" lang="en-US" altLang="ja-JP" sz="900" strike="noStrike" baseline="0"/>
          </a:p>
          <a:p>
            <a:pPr algn="ctr"/>
            <a:r>
              <a:rPr kumimoji="1" lang="ja-JP" altLang="en-US" sz="900" strike="noStrike" baseline="0"/>
              <a:t>当日持参してください</a:t>
            </a:r>
            <a:endParaRPr kumimoji="1" lang="en-US" altLang="ja-JP" sz="900" strike="noStrike" baseline="0"/>
          </a:p>
          <a:p>
            <a:pPr algn="ctr"/>
            <a:r>
              <a:rPr kumimoji="1" lang="ja-JP" altLang="en-US" sz="900" strike="noStrike" baseline="0"/>
              <a:t>（つり銭の無いようご協力お願いします）</a:t>
            </a:r>
            <a:endParaRPr kumimoji="1" lang="en-US" altLang="ja-JP" sz="900" strike="noStrike" baseline="0"/>
          </a:p>
        </xdr:txBody>
      </xdr:sp>
    </xdr:grpSp>
    <xdr:clientData/>
  </xdr:twoCellAnchor>
  <xdr:twoCellAnchor>
    <xdr:from>
      <xdr:col>1</xdr:col>
      <xdr:colOff>156466</xdr:colOff>
      <xdr:row>52</xdr:row>
      <xdr:rowOff>40395</xdr:rowOff>
    </xdr:from>
    <xdr:to>
      <xdr:col>1</xdr:col>
      <xdr:colOff>2872231</xdr:colOff>
      <xdr:row>55</xdr:row>
      <xdr:rowOff>71441</xdr:rowOff>
    </xdr:to>
    <xdr:grpSp>
      <xdr:nvGrpSpPr>
        <xdr:cNvPr id="130" name="グループ化 129">
          <a:extLst>
            <a:ext uri="{FF2B5EF4-FFF2-40B4-BE49-F238E27FC236}">
              <a16:creationId xmlns:a16="http://schemas.microsoft.com/office/drawing/2014/main" id="{B5132D4E-5516-67EF-F103-09BA90C3276A}"/>
            </a:ext>
          </a:extLst>
        </xdr:cNvPr>
        <xdr:cNvGrpSpPr/>
      </xdr:nvGrpSpPr>
      <xdr:grpSpPr>
        <a:xfrm>
          <a:off x="8424333" y="9702978"/>
          <a:ext cx="0" cy="539046"/>
          <a:chOff x="3678567" y="4975202"/>
          <a:chExt cx="1720191" cy="423832"/>
        </a:xfrm>
      </xdr:grpSpPr>
      <xdr:sp macro="" textlink="">
        <xdr:nvSpPr>
          <xdr:cNvPr id="131" name="フローチャート: 代替処理 130">
            <a:extLst>
              <a:ext uri="{FF2B5EF4-FFF2-40B4-BE49-F238E27FC236}">
                <a16:creationId xmlns:a16="http://schemas.microsoft.com/office/drawing/2014/main" id="{D968D1C8-88E9-77F8-1BFC-215EC703A627}"/>
              </a:ext>
            </a:extLst>
          </xdr:cNvPr>
          <xdr:cNvSpPr/>
        </xdr:nvSpPr>
        <xdr:spPr>
          <a:xfrm>
            <a:off x="3678567" y="4984296"/>
            <a:ext cx="1720191" cy="373482"/>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32" name="テキスト ボックス 131">
            <a:extLst>
              <a:ext uri="{FF2B5EF4-FFF2-40B4-BE49-F238E27FC236}">
                <a16:creationId xmlns:a16="http://schemas.microsoft.com/office/drawing/2014/main" id="{154EF9E4-9B21-8013-2474-FA9D08DCDF83}"/>
              </a:ext>
            </a:extLst>
          </xdr:cNvPr>
          <xdr:cNvSpPr txBox="1"/>
        </xdr:nvSpPr>
        <xdr:spPr>
          <a:xfrm>
            <a:off x="3685921" y="4975202"/>
            <a:ext cx="1652504" cy="423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900">
                <a:solidFill>
                  <a:schemeClr val="dk1"/>
                </a:solidFill>
                <a:effectLst/>
                <a:latin typeface="+mn-lt"/>
                <a:ea typeface="+mn-ea"/>
                <a:cs typeface="+mn-cs"/>
              </a:rPr>
              <a:t>ファイル名の最後に「再送」をつけて</a:t>
            </a:r>
            <a:endParaRPr lang="ja-JP" altLang="ja-JP" sz="900">
              <a:effectLst/>
            </a:endParaRPr>
          </a:p>
          <a:p>
            <a:pPr algn="ctr"/>
            <a:r>
              <a:rPr kumimoji="1" lang="ja-JP" altLang="ja-JP" sz="900">
                <a:solidFill>
                  <a:schemeClr val="dk1"/>
                </a:solidFill>
                <a:effectLst/>
                <a:latin typeface="+mn-lt"/>
                <a:ea typeface="+mn-ea"/>
                <a:cs typeface="+mn-cs"/>
              </a:rPr>
              <a:t>メールで送信してください</a:t>
            </a:r>
            <a:endParaRPr lang="ja-JP" altLang="ja-JP" sz="900">
              <a:effectLst/>
            </a:endParaRPr>
          </a:p>
          <a:p>
            <a:pPr algn="ctr"/>
            <a:r>
              <a:rPr kumimoji="1" lang="ja-JP" altLang="ja-JP" sz="900">
                <a:solidFill>
                  <a:schemeClr val="dk1"/>
                </a:solidFill>
                <a:effectLst/>
                <a:latin typeface="+mn-lt"/>
                <a:ea typeface="+mn-ea"/>
                <a:cs typeface="+mn-cs"/>
              </a:rPr>
              <a:t>（担当：栃高　川俣　</a:t>
            </a:r>
            <a:r>
              <a:rPr kumimoji="1" lang="ja-JP" altLang="en-US" sz="900">
                <a:solidFill>
                  <a:schemeClr val="dk1"/>
                </a:solidFill>
                <a:effectLst/>
                <a:latin typeface="+mn-lt"/>
                <a:ea typeface="+mn-ea"/>
                <a:cs typeface="+mn-cs"/>
              </a:rPr>
              <a:t>月</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日</a:t>
            </a:r>
            <a:r>
              <a:rPr kumimoji="1" lang="ja-JP" altLang="ja-JP" sz="900">
                <a:solidFill>
                  <a:schemeClr val="dk1"/>
                </a:solidFill>
                <a:effectLst/>
                <a:latin typeface="+mn-lt"/>
                <a:ea typeface="+mn-ea"/>
                <a:cs typeface="+mn-cs"/>
              </a:rPr>
              <a:t>まで）</a:t>
            </a:r>
            <a:endParaRPr lang="ja-JP" altLang="ja-JP" sz="900">
              <a:effectLst/>
            </a:endParaRPr>
          </a:p>
          <a:p>
            <a:pPr algn="ctr"/>
            <a:endParaRPr kumimoji="1" lang="en-US" altLang="ja-JP" sz="900"/>
          </a:p>
        </xdr:txBody>
      </xdr:sp>
    </xdr:grpSp>
    <xdr:clientData/>
  </xdr:twoCellAnchor>
  <xdr:twoCellAnchor>
    <xdr:from>
      <xdr:col>1</xdr:col>
      <xdr:colOff>1514349</xdr:colOff>
      <xdr:row>2</xdr:row>
      <xdr:rowOff>52387</xdr:rowOff>
    </xdr:from>
    <xdr:to>
      <xdr:col>1</xdr:col>
      <xdr:colOff>1514349</xdr:colOff>
      <xdr:row>3</xdr:row>
      <xdr:rowOff>87568</xdr:rowOff>
    </xdr:to>
    <xdr:cxnSp macro="">
      <xdr:nvCxnSpPr>
        <xdr:cNvPr id="145" name="直線矢印コネクタ 144">
          <a:extLst>
            <a:ext uri="{FF2B5EF4-FFF2-40B4-BE49-F238E27FC236}">
              <a16:creationId xmlns:a16="http://schemas.microsoft.com/office/drawing/2014/main" id="{F0FD32D1-78B2-0FC1-DE2C-1A30453ADE37}"/>
            </a:ext>
          </a:extLst>
        </xdr:cNvPr>
        <xdr:cNvCxnSpPr>
          <a:endCxn id="104" idx="0"/>
        </xdr:cNvCxnSpPr>
      </xdr:nvCxnSpPr>
      <xdr:spPr>
        <a:xfrm>
          <a:off x="9634412" y="552450"/>
          <a:ext cx="0" cy="201868"/>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1514349</xdr:colOff>
      <xdr:row>6</xdr:row>
      <xdr:rowOff>42726</xdr:rowOff>
    </xdr:from>
    <xdr:to>
      <xdr:col>1</xdr:col>
      <xdr:colOff>1514349</xdr:colOff>
      <xdr:row>7</xdr:row>
      <xdr:rowOff>164044</xdr:rowOff>
    </xdr:to>
    <xdr:cxnSp macro="">
      <xdr:nvCxnSpPr>
        <xdr:cNvPr id="147" name="直線矢印コネクタ 146">
          <a:extLst>
            <a:ext uri="{FF2B5EF4-FFF2-40B4-BE49-F238E27FC236}">
              <a16:creationId xmlns:a16="http://schemas.microsoft.com/office/drawing/2014/main" id="{EC4F3C08-66A9-C404-276B-034B2BAD673F}"/>
            </a:ext>
          </a:extLst>
        </xdr:cNvPr>
        <xdr:cNvCxnSpPr>
          <a:stCxn id="104" idx="2"/>
          <a:endCxn id="107" idx="0"/>
        </xdr:cNvCxnSpPr>
      </xdr:nvCxnSpPr>
      <xdr:spPr>
        <a:xfrm>
          <a:off x="9634412" y="1209539"/>
          <a:ext cx="0" cy="288005"/>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1514349</xdr:colOff>
      <xdr:row>10</xdr:row>
      <xdr:rowOff>113874</xdr:rowOff>
    </xdr:from>
    <xdr:to>
      <xdr:col>1</xdr:col>
      <xdr:colOff>1514349</xdr:colOff>
      <xdr:row>12</xdr:row>
      <xdr:rowOff>55475</xdr:rowOff>
    </xdr:to>
    <xdr:cxnSp macro="">
      <xdr:nvCxnSpPr>
        <xdr:cNvPr id="150" name="直線矢印コネクタ 149">
          <a:extLst>
            <a:ext uri="{FF2B5EF4-FFF2-40B4-BE49-F238E27FC236}">
              <a16:creationId xmlns:a16="http://schemas.microsoft.com/office/drawing/2014/main" id="{D82F17AD-C3BE-924F-B72A-CC5928AB441B}"/>
            </a:ext>
          </a:extLst>
        </xdr:cNvPr>
        <xdr:cNvCxnSpPr>
          <a:stCxn id="107" idx="2"/>
          <a:endCxn id="110" idx="0"/>
        </xdr:cNvCxnSpPr>
      </xdr:nvCxnSpPr>
      <xdr:spPr>
        <a:xfrm>
          <a:off x="9634412" y="1947437"/>
          <a:ext cx="0" cy="274976"/>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1514348</xdr:colOff>
      <xdr:row>29</xdr:row>
      <xdr:rowOff>55427</xdr:rowOff>
    </xdr:from>
    <xdr:to>
      <xdr:col>1</xdr:col>
      <xdr:colOff>1514349</xdr:colOff>
      <xdr:row>30</xdr:row>
      <xdr:rowOff>117683</xdr:rowOff>
    </xdr:to>
    <xdr:cxnSp macro="">
      <xdr:nvCxnSpPr>
        <xdr:cNvPr id="152" name="直線矢印コネクタ 151">
          <a:extLst>
            <a:ext uri="{FF2B5EF4-FFF2-40B4-BE49-F238E27FC236}">
              <a16:creationId xmlns:a16="http://schemas.microsoft.com/office/drawing/2014/main" id="{6E44EE5A-2A4B-C13C-4548-05692E0F559F}"/>
            </a:ext>
          </a:extLst>
        </xdr:cNvPr>
        <xdr:cNvCxnSpPr>
          <a:stCxn id="119" idx="2"/>
          <a:endCxn id="113" idx="0"/>
        </xdr:cNvCxnSpPr>
      </xdr:nvCxnSpPr>
      <xdr:spPr>
        <a:xfrm>
          <a:off x="9634411" y="3936865"/>
          <a:ext cx="1" cy="228943"/>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1514349</xdr:colOff>
      <xdr:row>35</xdr:row>
      <xdr:rowOff>37730</xdr:rowOff>
    </xdr:from>
    <xdr:to>
      <xdr:col>1</xdr:col>
      <xdr:colOff>1514349</xdr:colOff>
      <xdr:row>36</xdr:row>
      <xdr:rowOff>107442</xdr:rowOff>
    </xdr:to>
    <xdr:cxnSp macro="">
      <xdr:nvCxnSpPr>
        <xdr:cNvPr id="153" name="直線矢印コネクタ 152">
          <a:extLst>
            <a:ext uri="{FF2B5EF4-FFF2-40B4-BE49-F238E27FC236}">
              <a16:creationId xmlns:a16="http://schemas.microsoft.com/office/drawing/2014/main" id="{F74BC6B9-363E-9F5D-34B7-E3F28748A0D6}"/>
            </a:ext>
          </a:extLst>
        </xdr:cNvPr>
        <xdr:cNvCxnSpPr>
          <a:stCxn id="113" idx="2"/>
          <a:endCxn id="122" idx="0"/>
        </xdr:cNvCxnSpPr>
      </xdr:nvCxnSpPr>
      <xdr:spPr>
        <a:xfrm>
          <a:off x="9634412" y="4919293"/>
          <a:ext cx="0" cy="236399"/>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1514348</xdr:colOff>
      <xdr:row>39</xdr:row>
      <xdr:rowOff>62361</xdr:rowOff>
    </xdr:from>
    <xdr:to>
      <xdr:col>1</xdr:col>
      <xdr:colOff>1514349</xdr:colOff>
      <xdr:row>41</xdr:row>
      <xdr:rowOff>15191</xdr:rowOff>
    </xdr:to>
    <xdr:cxnSp macro="">
      <xdr:nvCxnSpPr>
        <xdr:cNvPr id="154" name="直線矢印コネクタ 153">
          <a:extLst>
            <a:ext uri="{FF2B5EF4-FFF2-40B4-BE49-F238E27FC236}">
              <a16:creationId xmlns:a16="http://schemas.microsoft.com/office/drawing/2014/main" id="{FE78E537-B6BC-AF72-435D-5E79AF3DEDBD}"/>
            </a:ext>
          </a:extLst>
        </xdr:cNvPr>
        <xdr:cNvCxnSpPr>
          <a:stCxn id="122" idx="2"/>
          <a:endCxn id="125" idx="0"/>
        </xdr:cNvCxnSpPr>
      </xdr:nvCxnSpPr>
      <xdr:spPr>
        <a:xfrm flipH="1">
          <a:off x="9634411" y="5610674"/>
          <a:ext cx="1" cy="286205"/>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1514348</xdr:colOff>
      <xdr:row>45</xdr:row>
      <xdr:rowOff>87935</xdr:rowOff>
    </xdr:from>
    <xdr:to>
      <xdr:col>1</xdr:col>
      <xdr:colOff>1514349</xdr:colOff>
      <xdr:row>46</xdr:row>
      <xdr:rowOff>98261</xdr:rowOff>
    </xdr:to>
    <xdr:cxnSp macro="">
      <xdr:nvCxnSpPr>
        <xdr:cNvPr id="155" name="直線矢印コネクタ 154">
          <a:extLst>
            <a:ext uri="{FF2B5EF4-FFF2-40B4-BE49-F238E27FC236}">
              <a16:creationId xmlns:a16="http://schemas.microsoft.com/office/drawing/2014/main" id="{DEDD4616-629C-7D90-690C-D23C31C095AB}"/>
            </a:ext>
          </a:extLst>
        </xdr:cNvPr>
        <xdr:cNvCxnSpPr>
          <a:stCxn id="125" idx="2"/>
          <a:endCxn id="206" idx="0"/>
        </xdr:cNvCxnSpPr>
      </xdr:nvCxnSpPr>
      <xdr:spPr>
        <a:xfrm>
          <a:off x="9634411" y="6636373"/>
          <a:ext cx="1" cy="177013"/>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1514349</xdr:colOff>
      <xdr:row>55</xdr:row>
      <xdr:rowOff>3514</xdr:rowOff>
    </xdr:from>
    <xdr:to>
      <xdr:col>1</xdr:col>
      <xdr:colOff>1514349</xdr:colOff>
      <xdr:row>57</xdr:row>
      <xdr:rowOff>141243</xdr:rowOff>
    </xdr:to>
    <xdr:cxnSp macro="">
      <xdr:nvCxnSpPr>
        <xdr:cNvPr id="156" name="直線矢印コネクタ 155">
          <a:extLst>
            <a:ext uri="{FF2B5EF4-FFF2-40B4-BE49-F238E27FC236}">
              <a16:creationId xmlns:a16="http://schemas.microsoft.com/office/drawing/2014/main" id="{2794288D-BE11-9602-C233-00FF4F770261}"/>
            </a:ext>
          </a:extLst>
        </xdr:cNvPr>
        <xdr:cNvCxnSpPr>
          <a:stCxn id="131" idx="2"/>
          <a:endCxn id="128" idx="0"/>
        </xdr:cNvCxnSpPr>
      </xdr:nvCxnSpPr>
      <xdr:spPr>
        <a:xfrm>
          <a:off x="9634412" y="8385514"/>
          <a:ext cx="0" cy="471104"/>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2113063</xdr:colOff>
      <xdr:row>4</xdr:row>
      <xdr:rowOff>146109</xdr:rowOff>
    </xdr:from>
    <xdr:to>
      <xdr:col>1</xdr:col>
      <xdr:colOff>4633914</xdr:colOff>
      <xdr:row>14</xdr:row>
      <xdr:rowOff>107467</xdr:rowOff>
    </xdr:to>
    <xdr:cxnSp macro="">
      <xdr:nvCxnSpPr>
        <xdr:cNvPr id="173" name="コネクタ: カギ線 172">
          <a:extLst>
            <a:ext uri="{FF2B5EF4-FFF2-40B4-BE49-F238E27FC236}">
              <a16:creationId xmlns:a16="http://schemas.microsoft.com/office/drawing/2014/main" id="{AB6B0A99-0046-E65C-98B7-461F49823392}"/>
            </a:ext>
          </a:extLst>
        </xdr:cNvPr>
        <xdr:cNvCxnSpPr>
          <a:stCxn id="104" idx="3"/>
          <a:endCxn id="116" idx="0"/>
        </xdr:cNvCxnSpPr>
      </xdr:nvCxnSpPr>
      <xdr:spPr>
        <a:xfrm>
          <a:off x="10233126" y="979547"/>
          <a:ext cx="2520851" cy="1628233"/>
        </a:xfrm>
        <a:prstGeom prst="bentConnector2">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1538288</xdr:colOff>
      <xdr:row>15</xdr:row>
      <xdr:rowOff>0</xdr:rowOff>
    </xdr:from>
    <xdr:to>
      <xdr:col>1</xdr:col>
      <xdr:colOff>4633914</xdr:colOff>
      <xdr:row>30</xdr:row>
      <xdr:rowOff>4762</xdr:rowOff>
    </xdr:to>
    <xdr:cxnSp macro="">
      <xdr:nvCxnSpPr>
        <xdr:cNvPr id="174" name="コネクタ: カギ線 173">
          <a:extLst>
            <a:ext uri="{FF2B5EF4-FFF2-40B4-BE49-F238E27FC236}">
              <a16:creationId xmlns:a16="http://schemas.microsoft.com/office/drawing/2014/main" id="{5DC25DD5-014D-FA00-7DAA-C49F0DFA22C4}"/>
            </a:ext>
          </a:extLst>
        </xdr:cNvPr>
        <xdr:cNvCxnSpPr>
          <a:endCxn id="116" idx="2"/>
        </xdr:cNvCxnSpPr>
      </xdr:nvCxnSpPr>
      <xdr:spPr>
        <a:xfrm flipV="1">
          <a:off x="9658351" y="3062426"/>
          <a:ext cx="3095626" cy="990461"/>
        </a:xfrm>
        <a:prstGeom prst="bentConnector2">
          <a:avLst/>
        </a:prstGeom>
        <a:ln w="28575">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2113063</xdr:colOff>
      <xdr:row>32</xdr:row>
      <xdr:rowOff>161051</xdr:rowOff>
    </xdr:from>
    <xdr:to>
      <xdr:col>1</xdr:col>
      <xdr:colOff>2872284</xdr:colOff>
      <xdr:row>60</xdr:row>
      <xdr:rowOff>89858</xdr:rowOff>
    </xdr:to>
    <xdr:cxnSp macro="">
      <xdr:nvCxnSpPr>
        <xdr:cNvPr id="183" name="コネクタ: カギ線 182">
          <a:extLst>
            <a:ext uri="{FF2B5EF4-FFF2-40B4-BE49-F238E27FC236}">
              <a16:creationId xmlns:a16="http://schemas.microsoft.com/office/drawing/2014/main" id="{AF41A784-A6EB-AE4C-DD2F-878E3B6D97BB}"/>
            </a:ext>
          </a:extLst>
        </xdr:cNvPr>
        <xdr:cNvCxnSpPr>
          <a:stCxn id="128" idx="3"/>
          <a:endCxn id="113" idx="3"/>
        </xdr:cNvCxnSpPr>
      </xdr:nvCxnSpPr>
      <xdr:spPr>
        <a:xfrm flipH="1" flipV="1">
          <a:off x="10233126" y="4542551"/>
          <a:ext cx="759221" cy="4762745"/>
        </a:xfrm>
        <a:prstGeom prst="bentConnector3">
          <a:avLst>
            <a:gd name="adj1" fmla="val -442238"/>
          </a:avLst>
        </a:prstGeom>
        <a:ln w="28575">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903012</xdr:colOff>
      <xdr:row>6</xdr:row>
      <xdr:rowOff>3933</xdr:rowOff>
    </xdr:from>
    <xdr:to>
      <xdr:col>1</xdr:col>
      <xdr:colOff>1865037</xdr:colOff>
      <xdr:row>7</xdr:row>
      <xdr:rowOff>84274</xdr:rowOff>
    </xdr:to>
    <xdr:sp macro="" textlink="">
      <xdr:nvSpPr>
        <xdr:cNvPr id="195" name="テキスト ボックス 194">
          <a:extLst>
            <a:ext uri="{FF2B5EF4-FFF2-40B4-BE49-F238E27FC236}">
              <a16:creationId xmlns:a16="http://schemas.microsoft.com/office/drawing/2014/main" id="{DF8B4A7E-357A-4164-A53E-1BEAAFBF4E0D}"/>
            </a:ext>
          </a:extLst>
        </xdr:cNvPr>
        <xdr:cNvSpPr txBox="1"/>
      </xdr:nvSpPr>
      <xdr:spPr>
        <a:xfrm>
          <a:off x="9023075" y="1170746"/>
          <a:ext cx="962025" cy="247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Yes</a:t>
          </a:r>
          <a:endParaRPr kumimoji="1" lang="ja-JP" altLang="en-US" sz="1100"/>
        </a:p>
      </xdr:txBody>
    </xdr:sp>
    <xdr:clientData/>
  </xdr:twoCellAnchor>
  <xdr:twoCellAnchor>
    <xdr:from>
      <xdr:col>1</xdr:col>
      <xdr:colOff>2399680</xdr:colOff>
      <xdr:row>3</xdr:row>
      <xdr:rowOff>83445</xdr:rowOff>
    </xdr:from>
    <xdr:to>
      <xdr:col>1</xdr:col>
      <xdr:colOff>3361705</xdr:colOff>
      <xdr:row>4</xdr:row>
      <xdr:rowOff>159024</xdr:rowOff>
    </xdr:to>
    <xdr:sp macro="" textlink="">
      <xdr:nvSpPr>
        <xdr:cNvPr id="196" name="テキスト ボックス 195">
          <a:extLst>
            <a:ext uri="{FF2B5EF4-FFF2-40B4-BE49-F238E27FC236}">
              <a16:creationId xmlns:a16="http://schemas.microsoft.com/office/drawing/2014/main" id="{C9E3DDE9-DBEE-44B8-B17C-B68FDE19D5C4}"/>
            </a:ext>
          </a:extLst>
        </xdr:cNvPr>
        <xdr:cNvSpPr txBox="1"/>
      </xdr:nvSpPr>
      <xdr:spPr>
        <a:xfrm>
          <a:off x="10519743" y="750195"/>
          <a:ext cx="962025" cy="242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No</a:t>
          </a:r>
          <a:endParaRPr kumimoji="1" lang="ja-JP" altLang="en-US" sz="1100"/>
        </a:p>
      </xdr:txBody>
    </xdr:sp>
    <xdr:clientData/>
  </xdr:twoCellAnchor>
  <xdr:twoCellAnchor>
    <xdr:from>
      <xdr:col>1</xdr:col>
      <xdr:colOff>890588</xdr:colOff>
      <xdr:row>35</xdr:row>
      <xdr:rowOff>6419</xdr:rowOff>
    </xdr:from>
    <xdr:to>
      <xdr:col>1</xdr:col>
      <xdr:colOff>1852613</xdr:colOff>
      <xdr:row>36</xdr:row>
      <xdr:rowOff>86760</xdr:rowOff>
    </xdr:to>
    <xdr:sp macro="" textlink="">
      <xdr:nvSpPr>
        <xdr:cNvPr id="197" name="テキスト ボックス 196">
          <a:extLst>
            <a:ext uri="{FF2B5EF4-FFF2-40B4-BE49-F238E27FC236}">
              <a16:creationId xmlns:a16="http://schemas.microsoft.com/office/drawing/2014/main" id="{17632C29-E206-44BA-8F3B-49398A1A21F5}"/>
            </a:ext>
          </a:extLst>
        </xdr:cNvPr>
        <xdr:cNvSpPr txBox="1"/>
      </xdr:nvSpPr>
      <xdr:spPr>
        <a:xfrm>
          <a:off x="9010651" y="4887982"/>
          <a:ext cx="962025" cy="247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Yes</a:t>
          </a:r>
          <a:endParaRPr kumimoji="1" lang="ja-JP" altLang="en-US" sz="900"/>
        </a:p>
      </xdr:txBody>
    </xdr:sp>
    <xdr:clientData/>
  </xdr:twoCellAnchor>
  <xdr:twoCellAnchor>
    <xdr:from>
      <xdr:col>1</xdr:col>
      <xdr:colOff>2479193</xdr:colOff>
      <xdr:row>31</xdr:row>
      <xdr:rowOff>118854</xdr:rowOff>
    </xdr:from>
    <xdr:to>
      <xdr:col>1</xdr:col>
      <xdr:colOff>3441218</xdr:colOff>
      <xdr:row>33</xdr:row>
      <xdr:rowOff>34993</xdr:rowOff>
    </xdr:to>
    <xdr:sp macro="" textlink="">
      <xdr:nvSpPr>
        <xdr:cNvPr id="198" name="テキスト ボックス 197">
          <a:extLst>
            <a:ext uri="{FF2B5EF4-FFF2-40B4-BE49-F238E27FC236}">
              <a16:creationId xmlns:a16="http://schemas.microsoft.com/office/drawing/2014/main" id="{B27468A2-27AB-4CA0-9BD7-7900A2158C18}"/>
            </a:ext>
          </a:extLst>
        </xdr:cNvPr>
        <xdr:cNvSpPr txBox="1"/>
      </xdr:nvSpPr>
      <xdr:spPr>
        <a:xfrm>
          <a:off x="10599256" y="4333667"/>
          <a:ext cx="962025" cy="249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No</a:t>
          </a:r>
          <a:endParaRPr kumimoji="1" lang="ja-JP" altLang="en-US" sz="1100"/>
        </a:p>
      </xdr:txBody>
    </xdr:sp>
    <xdr:clientData/>
  </xdr:twoCellAnchor>
  <xdr:twoCellAnchor>
    <xdr:from>
      <xdr:col>1</xdr:col>
      <xdr:colOff>915634</xdr:colOff>
      <xdr:row>46</xdr:row>
      <xdr:rowOff>98261</xdr:rowOff>
    </xdr:from>
    <xdr:to>
      <xdr:col>1</xdr:col>
      <xdr:colOff>2113063</xdr:colOff>
      <xdr:row>51</xdr:row>
      <xdr:rowOff>24261</xdr:rowOff>
    </xdr:to>
    <xdr:grpSp>
      <xdr:nvGrpSpPr>
        <xdr:cNvPr id="205" name="グループ化 204">
          <a:extLst>
            <a:ext uri="{FF2B5EF4-FFF2-40B4-BE49-F238E27FC236}">
              <a16:creationId xmlns:a16="http://schemas.microsoft.com/office/drawing/2014/main" id="{59A5B970-2513-4EE2-9F3A-F9B4EBD9B17B}"/>
            </a:ext>
          </a:extLst>
        </xdr:cNvPr>
        <xdr:cNvGrpSpPr/>
      </xdr:nvGrpSpPr>
      <xdr:grpSpPr>
        <a:xfrm>
          <a:off x="8424333" y="8744844"/>
          <a:ext cx="0" cy="772667"/>
          <a:chOff x="1552575" y="4914900"/>
          <a:chExt cx="1197429" cy="782224"/>
        </a:xfrm>
      </xdr:grpSpPr>
      <xdr:sp macro="" textlink="">
        <xdr:nvSpPr>
          <xdr:cNvPr id="206" name="フローチャート: 判断 205">
            <a:extLst>
              <a:ext uri="{FF2B5EF4-FFF2-40B4-BE49-F238E27FC236}">
                <a16:creationId xmlns:a16="http://schemas.microsoft.com/office/drawing/2014/main" id="{F2756723-5FCD-C53F-4038-C945DCFA415B}"/>
              </a:ext>
            </a:extLst>
          </xdr:cNvPr>
          <xdr:cNvSpPr/>
        </xdr:nvSpPr>
        <xdr:spPr>
          <a:xfrm>
            <a:off x="1552575" y="4914900"/>
            <a:ext cx="1197429" cy="771524"/>
          </a:xfrm>
          <a:prstGeom prst="flowChartDecision">
            <a:avLst/>
          </a:prstGeom>
          <a:solidFill>
            <a:schemeClr val="bg1"/>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207" name="テキスト ボックス 206">
            <a:extLst>
              <a:ext uri="{FF2B5EF4-FFF2-40B4-BE49-F238E27FC236}">
                <a16:creationId xmlns:a16="http://schemas.microsoft.com/office/drawing/2014/main" id="{5CDE42E5-D00D-59AB-C6B1-A33EC8880F5D}"/>
              </a:ext>
            </a:extLst>
          </xdr:cNvPr>
          <xdr:cNvSpPr txBox="1"/>
        </xdr:nvSpPr>
        <xdr:spPr>
          <a:xfrm>
            <a:off x="1674202" y="4992274"/>
            <a:ext cx="962025"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シード</a:t>
            </a:r>
            <a:endParaRPr kumimoji="1" lang="en-US" altLang="ja-JP" sz="900"/>
          </a:p>
          <a:p>
            <a:pPr algn="ctr"/>
            <a:r>
              <a:rPr kumimoji="1" lang="ja-JP" altLang="en-US" sz="900"/>
              <a:t>申込み</a:t>
            </a:r>
            <a:endParaRPr kumimoji="1" lang="en-US" altLang="ja-JP" sz="900"/>
          </a:p>
          <a:p>
            <a:pPr algn="ctr"/>
            <a:r>
              <a:rPr kumimoji="1" lang="ja-JP" altLang="en-US" sz="900"/>
              <a:t>済み</a:t>
            </a:r>
          </a:p>
        </xdr:txBody>
      </xdr:sp>
    </xdr:grpSp>
    <xdr:clientData/>
  </xdr:twoCellAnchor>
  <xdr:twoCellAnchor>
    <xdr:from>
      <xdr:col>1</xdr:col>
      <xdr:colOff>1514349</xdr:colOff>
      <xdr:row>51</xdr:row>
      <xdr:rowOff>13547</xdr:rowOff>
    </xdr:from>
    <xdr:to>
      <xdr:col>1</xdr:col>
      <xdr:colOff>1514349</xdr:colOff>
      <xdr:row>52</xdr:row>
      <xdr:rowOff>55817</xdr:rowOff>
    </xdr:to>
    <xdr:cxnSp macro="">
      <xdr:nvCxnSpPr>
        <xdr:cNvPr id="209" name="直線矢印コネクタ 208">
          <a:extLst>
            <a:ext uri="{FF2B5EF4-FFF2-40B4-BE49-F238E27FC236}">
              <a16:creationId xmlns:a16="http://schemas.microsoft.com/office/drawing/2014/main" id="{152F5022-4368-B6E5-1E0D-362B93999FAC}"/>
            </a:ext>
          </a:extLst>
        </xdr:cNvPr>
        <xdr:cNvCxnSpPr>
          <a:stCxn id="206" idx="2"/>
          <a:endCxn id="131" idx="0"/>
        </xdr:cNvCxnSpPr>
      </xdr:nvCxnSpPr>
      <xdr:spPr>
        <a:xfrm>
          <a:off x="9634412" y="7562110"/>
          <a:ext cx="0" cy="208957"/>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3422706</xdr:colOff>
      <xdr:row>52</xdr:row>
      <xdr:rowOff>46888</xdr:rowOff>
    </xdr:from>
    <xdr:to>
      <xdr:col>1</xdr:col>
      <xdr:colOff>6043612</xdr:colOff>
      <xdr:row>55</xdr:row>
      <xdr:rowOff>52383</xdr:rowOff>
    </xdr:to>
    <xdr:grpSp>
      <xdr:nvGrpSpPr>
        <xdr:cNvPr id="216" name="グループ化 215">
          <a:extLst>
            <a:ext uri="{FF2B5EF4-FFF2-40B4-BE49-F238E27FC236}">
              <a16:creationId xmlns:a16="http://schemas.microsoft.com/office/drawing/2014/main" id="{27D3CC49-8E85-4494-A8E2-D26195D5358D}"/>
            </a:ext>
          </a:extLst>
        </xdr:cNvPr>
        <xdr:cNvGrpSpPr/>
      </xdr:nvGrpSpPr>
      <xdr:grpSpPr>
        <a:xfrm>
          <a:off x="8424333" y="9709471"/>
          <a:ext cx="0" cy="513495"/>
          <a:chOff x="3472932" y="4984296"/>
          <a:chExt cx="2131460" cy="463674"/>
        </a:xfrm>
      </xdr:grpSpPr>
      <xdr:sp macro="" textlink="">
        <xdr:nvSpPr>
          <xdr:cNvPr id="217" name="フローチャート: 代替処理 216">
            <a:extLst>
              <a:ext uri="{FF2B5EF4-FFF2-40B4-BE49-F238E27FC236}">
                <a16:creationId xmlns:a16="http://schemas.microsoft.com/office/drawing/2014/main" id="{5BB212B0-50DF-67E9-CEB1-BEE5CBFC3078}"/>
              </a:ext>
            </a:extLst>
          </xdr:cNvPr>
          <xdr:cNvSpPr/>
        </xdr:nvSpPr>
        <xdr:spPr>
          <a:xfrm>
            <a:off x="3472932" y="4984296"/>
            <a:ext cx="2131460" cy="457286"/>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218" name="テキスト ボックス 217">
            <a:extLst>
              <a:ext uri="{FF2B5EF4-FFF2-40B4-BE49-F238E27FC236}">
                <a16:creationId xmlns:a16="http://schemas.microsoft.com/office/drawing/2014/main" id="{8CB66E11-03EC-42CA-27B0-59D3D9B83CC2}"/>
              </a:ext>
            </a:extLst>
          </xdr:cNvPr>
          <xdr:cNvSpPr txBox="1"/>
        </xdr:nvSpPr>
        <xdr:spPr>
          <a:xfrm>
            <a:off x="3474176" y="5000757"/>
            <a:ext cx="2106978" cy="447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900">
                <a:solidFill>
                  <a:schemeClr val="dk1"/>
                </a:solidFill>
                <a:effectLst/>
                <a:latin typeface="+mn-lt"/>
                <a:ea typeface="+mn-ea"/>
                <a:cs typeface="+mn-cs"/>
              </a:rPr>
              <a:t>外部指導者があれば入力して、</a:t>
            </a:r>
            <a:endParaRPr lang="ja-JP" altLang="ja-JP" sz="900">
              <a:effectLst/>
            </a:endParaRPr>
          </a:p>
          <a:p>
            <a:pPr algn="ctr"/>
            <a:r>
              <a:rPr kumimoji="1" lang="ja-JP" altLang="ja-JP" sz="900">
                <a:solidFill>
                  <a:schemeClr val="dk1"/>
                </a:solidFill>
                <a:effectLst/>
                <a:latin typeface="+mn-lt"/>
                <a:ea typeface="+mn-ea"/>
                <a:cs typeface="+mn-cs"/>
              </a:rPr>
              <a:t>このファイルをメールで送信してください</a:t>
            </a:r>
            <a:endParaRPr lang="ja-JP" altLang="ja-JP" sz="900">
              <a:effectLst/>
            </a:endParaRPr>
          </a:p>
          <a:p>
            <a:pPr algn="ctr"/>
            <a:r>
              <a:rPr kumimoji="1" lang="ja-JP" altLang="ja-JP" sz="900">
                <a:solidFill>
                  <a:schemeClr val="dk1"/>
                </a:solidFill>
                <a:effectLst/>
                <a:latin typeface="+mn-lt"/>
                <a:ea typeface="+mn-ea"/>
                <a:cs typeface="+mn-cs"/>
              </a:rPr>
              <a:t>（担当：栃高　川俣　</a:t>
            </a:r>
            <a:r>
              <a:rPr kumimoji="1" lang="ja-JP" altLang="en-US" sz="900">
                <a:solidFill>
                  <a:schemeClr val="dk1"/>
                </a:solidFill>
                <a:effectLst/>
                <a:latin typeface="+mn-lt"/>
                <a:ea typeface="+mn-ea"/>
                <a:cs typeface="+mn-cs"/>
              </a:rPr>
              <a:t>月</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日</a:t>
            </a:r>
            <a:r>
              <a:rPr kumimoji="1" lang="ja-JP" altLang="ja-JP" sz="900">
                <a:solidFill>
                  <a:schemeClr val="dk1"/>
                </a:solidFill>
                <a:effectLst/>
                <a:latin typeface="+mn-lt"/>
                <a:ea typeface="+mn-ea"/>
                <a:cs typeface="+mn-cs"/>
              </a:rPr>
              <a:t>まで）</a:t>
            </a:r>
            <a:endParaRPr lang="ja-JP" altLang="ja-JP" sz="900">
              <a:effectLst/>
            </a:endParaRPr>
          </a:p>
        </xdr:txBody>
      </xdr:sp>
    </xdr:grpSp>
    <xdr:clientData/>
  </xdr:twoCellAnchor>
  <xdr:twoCellAnchor>
    <xdr:from>
      <xdr:col>1</xdr:col>
      <xdr:colOff>2113063</xdr:colOff>
      <xdr:row>48</xdr:row>
      <xdr:rowOff>136867</xdr:rowOff>
    </xdr:from>
    <xdr:to>
      <xdr:col>1</xdr:col>
      <xdr:colOff>4733159</xdr:colOff>
      <xdr:row>52</xdr:row>
      <xdr:rowOff>46888</xdr:rowOff>
    </xdr:to>
    <xdr:cxnSp macro="">
      <xdr:nvCxnSpPr>
        <xdr:cNvPr id="225" name="コネクタ: カギ線 224">
          <a:extLst>
            <a:ext uri="{FF2B5EF4-FFF2-40B4-BE49-F238E27FC236}">
              <a16:creationId xmlns:a16="http://schemas.microsoft.com/office/drawing/2014/main" id="{4E2B1909-F991-4F8C-946B-93355A063AB4}"/>
            </a:ext>
          </a:extLst>
        </xdr:cNvPr>
        <xdr:cNvCxnSpPr>
          <a:stCxn id="206" idx="3"/>
          <a:endCxn id="217" idx="0"/>
        </xdr:cNvCxnSpPr>
      </xdr:nvCxnSpPr>
      <xdr:spPr>
        <a:xfrm>
          <a:off x="10233126" y="7185367"/>
          <a:ext cx="2620096" cy="576771"/>
        </a:xfrm>
        <a:prstGeom prst="bentConnector2">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1547813</xdr:colOff>
      <xdr:row>55</xdr:row>
      <xdr:rowOff>42854</xdr:rowOff>
    </xdr:from>
    <xdr:to>
      <xdr:col>1</xdr:col>
      <xdr:colOff>4733159</xdr:colOff>
      <xdr:row>56</xdr:row>
      <xdr:rowOff>90487</xdr:rowOff>
    </xdr:to>
    <xdr:cxnSp macro="">
      <xdr:nvCxnSpPr>
        <xdr:cNvPr id="228" name="コネクタ: カギ線 227">
          <a:extLst>
            <a:ext uri="{FF2B5EF4-FFF2-40B4-BE49-F238E27FC236}">
              <a16:creationId xmlns:a16="http://schemas.microsoft.com/office/drawing/2014/main" id="{2D6D1705-4493-4F06-80E5-148FAFC801D5}"/>
            </a:ext>
          </a:extLst>
        </xdr:cNvPr>
        <xdr:cNvCxnSpPr>
          <a:endCxn id="217" idx="2"/>
        </xdr:cNvCxnSpPr>
      </xdr:nvCxnSpPr>
      <xdr:spPr>
        <a:xfrm flipV="1">
          <a:off x="9667876" y="8424854"/>
          <a:ext cx="3185346" cy="214321"/>
        </a:xfrm>
        <a:prstGeom prst="bentConnector2">
          <a:avLst/>
        </a:prstGeom>
        <a:ln w="28575">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881063</xdr:colOff>
      <xdr:row>50</xdr:row>
      <xdr:rowOff>96907</xdr:rowOff>
    </xdr:from>
    <xdr:to>
      <xdr:col>1</xdr:col>
      <xdr:colOff>1843088</xdr:colOff>
      <xdr:row>52</xdr:row>
      <xdr:rowOff>10560</xdr:rowOff>
    </xdr:to>
    <xdr:sp macro="" textlink="">
      <xdr:nvSpPr>
        <xdr:cNvPr id="231" name="テキスト ボックス 230">
          <a:extLst>
            <a:ext uri="{FF2B5EF4-FFF2-40B4-BE49-F238E27FC236}">
              <a16:creationId xmlns:a16="http://schemas.microsoft.com/office/drawing/2014/main" id="{F6BC0253-2EEE-192E-3E36-3911C2126217}"/>
            </a:ext>
          </a:extLst>
        </xdr:cNvPr>
        <xdr:cNvSpPr txBox="1"/>
      </xdr:nvSpPr>
      <xdr:spPr>
        <a:xfrm>
          <a:off x="9001126" y="7478782"/>
          <a:ext cx="962025" cy="247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Yes</a:t>
          </a:r>
          <a:endParaRPr kumimoji="1" lang="ja-JP" altLang="en-US" sz="1100"/>
        </a:p>
      </xdr:txBody>
    </xdr:sp>
    <xdr:clientData/>
  </xdr:twoCellAnchor>
  <xdr:twoCellAnchor>
    <xdr:from>
      <xdr:col>1</xdr:col>
      <xdr:colOff>2574443</xdr:colOff>
      <xdr:row>47</xdr:row>
      <xdr:rowOff>85517</xdr:rowOff>
    </xdr:from>
    <xdr:to>
      <xdr:col>1</xdr:col>
      <xdr:colOff>3536468</xdr:colOff>
      <xdr:row>48</xdr:row>
      <xdr:rowOff>163581</xdr:rowOff>
    </xdr:to>
    <xdr:sp macro="" textlink="">
      <xdr:nvSpPr>
        <xdr:cNvPr id="232" name="テキスト ボックス 231">
          <a:extLst>
            <a:ext uri="{FF2B5EF4-FFF2-40B4-BE49-F238E27FC236}">
              <a16:creationId xmlns:a16="http://schemas.microsoft.com/office/drawing/2014/main" id="{8CCC7418-AD8B-AE8D-B417-BE4AF94E5975}"/>
            </a:ext>
          </a:extLst>
        </xdr:cNvPr>
        <xdr:cNvSpPr txBox="1"/>
      </xdr:nvSpPr>
      <xdr:spPr>
        <a:xfrm>
          <a:off x="10694506" y="6967330"/>
          <a:ext cx="962025" cy="244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No</a:t>
          </a:r>
          <a:endParaRPr kumimoji="1" lang="ja-JP" altLang="en-US" sz="1100"/>
        </a:p>
      </xdr:txBody>
    </xdr:sp>
    <xdr:clientData/>
  </xdr:twoCellAnchor>
  <xdr:twoCellAnchor editAs="oneCell">
    <xdr:from>
      <xdr:col>0</xdr:col>
      <xdr:colOff>6511775</xdr:colOff>
      <xdr:row>31</xdr:row>
      <xdr:rowOff>167633</xdr:rowOff>
    </xdr:from>
    <xdr:to>
      <xdr:col>0</xdr:col>
      <xdr:colOff>7717367</xdr:colOff>
      <xdr:row>47</xdr:row>
      <xdr:rowOff>15027</xdr:rowOff>
    </xdr:to>
    <xdr:pic>
      <xdr:nvPicPr>
        <xdr:cNvPr id="23" name="図 22">
          <a:extLst>
            <a:ext uri="{FF2B5EF4-FFF2-40B4-BE49-F238E27FC236}">
              <a16:creationId xmlns:a16="http://schemas.microsoft.com/office/drawing/2014/main" id="{BC1EA524-B945-2AD4-EB6C-326105197F61}"/>
            </a:ext>
          </a:extLst>
        </xdr:cNvPr>
        <xdr:cNvPicPr>
          <a:picLocks noChangeAspect="1"/>
        </xdr:cNvPicPr>
      </xdr:nvPicPr>
      <xdr:blipFill rotWithShape="1">
        <a:blip xmlns:r="http://schemas.openxmlformats.org/officeDocument/2006/relationships" r:embed="rId4"/>
        <a:srcRect l="2629"/>
        <a:stretch/>
      </xdr:blipFill>
      <xdr:spPr>
        <a:xfrm>
          <a:off x="6511775" y="4453883"/>
          <a:ext cx="1205592" cy="2556728"/>
        </a:xfrm>
        <a:prstGeom prst="rect">
          <a:avLst/>
        </a:prstGeom>
        <a:ln>
          <a:solidFill>
            <a:schemeClr val="accent1"/>
          </a:solidFill>
        </a:ln>
      </xdr:spPr>
    </xdr:pic>
    <xdr:clientData/>
  </xdr:twoCellAnchor>
  <xdr:twoCellAnchor>
    <xdr:from>
      <xdr:col>0</xdr:col>
      <xdr:colOff>4448737</xdr:colOff>
      <xdr:row>32</xdr:row>
      <xdr:rowOff>145676</xdr:rowOff>
    </xdr:from>
    <xdr:to>
      <xdr:col>0</xdr:col>
      <xdr:colOff>7162800</xdr:colOff>
      <xdr:row>37</xdr:row>
      <xdr:rowOff>45790</xdr:rowOff>
    </xdr:to>
    <xdr:grpSp>
      <xdr:nvGrpSpPr>
        <xdr:cNvPr id="24" name="グループ化 23">
          <a:extLst>
            <a:ext uri="{FF2B5EF4-FFF2-40B4-BE49-F238E27FC236}">
              <a16:creationId xmlns:a16="http://schemas.microsoft.com/office/drawing/2014/main" id="{99886D50-9AB1-5ED8-32D9-A616EAB7D5F6}"/>
            </a:ext>
          </a:extLst>
        </xdr:cNvPr>
        <xdr:cNvGrpSpPr/>
      </xdr:nvGrpSpPr>
      <xdr:grpSpPr>
        <a:xfrm>
          <a:off x="4448737" y="6421593"/>
          <a:ext cx="2714063" cy="746780"/>
          <a:chOff x="4017502" y="5261741"/>
          <a:chExt cx="2025252" cy="262759"/>
        </a:xfrm>
      </xdr:grpSpPr>
      <xdr:cxnSp macro="">
        <xdr:nvCxnSpPr>
          <xdr:cNvPr id="21" name="直線矢印コネクタ 20">
            <a:extLst>
              <a:ext uri="{FF2B5EF4-FFF2-40B4-BE49-F238E27FC236}">
                <a16:creationId xmlns:a16="http://schemas.microsoft.com/office/drawing/2014/main" id="{0EE50E5F-B14E-5199-941B-EA529F3B66A4}"/>
              </a:ext>
            </a:extLst>
          </xdr:cNvPr>
          <xdr:cNvCxnSpPr/>
        </xdr:nvCxnSpPr>
        <xdr:spPr>
          <a:xfrm>
            <a:off x="4020207" y="5261741"/>
            <a:ext cx="2022547" cy="111384"/>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9D990C1B-348B-A96C-B360-461A9C2569BC}"/>
              </a:ext>
            </a:extLst>
          </xdr:cNvPr>
          <xdr:cNvCxnSpPr/>
        </xdr:nvCxnSpPr>
        <xdr:spPr>
          <a:xfrm flipV="1">
            <a:off x="4017502" y="5406171"/>
            <a:ext cx="2018145" cy="11832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5696283</xdr:colOff>
      <xdr:row>39</xdr:row>
      <xdr:rowOff>125517</xdr:rowOff>
    </xdr:from>
    <xdr:to>
      <xdr:col>0</xdr:col>
      <xdr:colOff>7787560</xdr:colOff>
      <xdr:row>54</xdr:row>
      <xdr:rowOff>0</xdr:rowOff>
    </xdr:to>
    <xdr:grpSp>
      <xdr:nvGrpSpPr>
        <xdr:cNvPr id="25" name="グループ化 24">
          <a:extLst>
            <a:ext uri="{FF2B5EF4-FFF2-40B4-BE49-F238E27FC236}">
              <a16:creationId xmlns:a16="http://schemas.microsoft.com/office/drawing/2014/main" id="{7AB144B3-59ED-CC53-6A44-0280ACCBED9D}"/>
            </a:ext>
          </a:extLst>
        </xdr:cNvPr>
        <xdr:cNvGrpSpPr/>
      </xdr:nvGrpSpPr>
      <xdr:grpSpPr>
        <a:xfrm>
          <a:off x="5696283" y="7586767"/>
          <a:ext cx="2091277" cy="2414483"/>
          <a:chOff x="269796" y="5338135"/>
          <a:chExt cx="2091277" cy="2193231"/>
        </a:xfrm>
      </xdr:grpSpPr>
      <xdr:grpSp>
        <xdr:nvGrpSpPr>
          <xdr:cNvPr id="26" name="グループ化 25">
            <a:extLst>
              <a:ext uri="{FF2B5EF4-FFF2-40B4-BE49-F238E27FC236}">
                <a16:creationId xmlns:a16="http://schemas.microsoft.com/office/drawing/2014/main" id="{40E63995-3445-FD2F-65A6-F0AC4D2C16D2}"/>
              </a:ext>
            </a:extLst>
          </xdr:cNvPr>
          <xdr:cNvGrpSpPr/>
        </xdr:nvGrpSpPr>
        <xdr:grpSpPr>
          <a:xfrm>
            <a:off x="269796" y="5338135"/>
            <a:ext cx="1944414" cy="2193231"/>
            <a:chOff x="690210" y="5233032"/>
            <a:chExt cx="1944414" cy="2193231"/>
          </a:xfrm>
          <a:solidFill>
            <a:schemeClr val="bg1"/>
          </a:solidFill>
        </xdr:grpSpPr>
        <xdr:sp macro="" textlink="">
          <xdr:nvSpPr>
            <xdr:cNvPr id="28" name="矢印: 右 27">
              <a:extLst>
                <a:ext uri="{FF2B5EF4-FFF2-40B4-BE49-F238E27FC236}">
                  <a16:creationId xmlns:a16="http://schemas.microsoft.com/office/drawing/2014/main" id="{DAE35C63-4F76-894C-C91E-54D1CA182C95}"/>
                </a:ext>
              </a:extLst>
            </xdr:cNvPr>
            <xdr:cNvSpPr/>
          </xdr:nvSpPr>
          <xdr:spPr>
            <a:xfrm rot="16200000">
              <a:off x="1666398" y="5888942"/>
              <a:ext cx="1578984" cy="267164"/>
            </a:xfrm>
            <a:prstGeom prst="rightArrow">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29" name="四角形: 角を丸くする 28">
              <a:extLst>
                <a:ext uri="{FF2B5EF4-FFF2-40B4-BE49-F238E27FC236}">
                  <a16:creationId xmlns:a16="http://schemas.microsoft.com/office/drawing/2014/main" id="{1A0A1984-3318-8C1D-ACCC-174B944793BD}"/>
                </a:ext>
              </a:extLst>
            </xdr:cNvPr>
            <xdr:cNvSpPr/>
          </xdr:nvSpPr>
          <xdr:spPr>
            <a:xfrm>
              <a:off x="690210" y="6516492"/>
              <a:ext cx="1944414" cy="909771"/>
            </a:xfrm>
            <a:prstGeom prst="roundRect">
              <a:avLst>
                <a:gd name="adj" fmla="val 6170"/>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27" name="テキスト ボックス 26">
            <a:extLst>
              <a:ext uri="{FF2B5EF4-FFF2-40B4-BE49-F238E27FC236}">
                <a16:creationId xmlns:a16="http://schemas.microsoft.com/office/drawing/2014/main" id="{FEB730B5-2637-DF96-3850-637F78DC1AA2}"/>
              </a:ext>
            </a:extLst>
          </xdr:cNvPr>
          <xdr:cNvSpPr txBox="1"/>
        </xdr:nvSpPr>
        <xdr:spPr>
          <a:xfrm>
            <a:off x="291848" y="6654462"/>
            <a:ext cx="2069225" cy="813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④確認用欄に入力したランキング</a:t>
            </a:r>
            <a:endParaRPr kumimoji="1" lang="en-US" altLang="ja-JP" sz="900"/>
          </a:p>
          <a:p>
            <a:r>
              <a:rPr kumimoji="1" lang="ja-JP" altLang="en-US" sz="900"/>
              <a:t>に応じて自動生成されます。</a:t>
            </a:r>
            <a:endParaRPr kumimoji="1" lang="en-US" altLang="ja-JP" sz="900"/>
          </a:p>
          <a:p>
            <a:r>
              <a:rPr kumimoji="1" lang="ja-JP" altLang="en-US" sz="900"/>
              <a:t>この順序で別シートに申込み書</a:t>
            </a:r>
            <a:endParaRPr kumimoji="1" lang="en-US" altLang="ja-JP" sz="900"/>
          </a:p>
          <a:p>
            <a:r>
              <a:rPr kumimoji="1" lang="ja-JP" altLang="en-US" sz="900"/>
              <a:t>が自動生成されていますので</a:t>
            </a:r>
            <a:endParaRPr kumimoji="1" lang="en-US" altLang="ja-JP" sz="900"/>
          </a:p>
          <a:p>
            <a:r>
              <a:rPr kumimoji="1" lang="ja-JP" altLang="en-US" sz="900"/>
              <a:t>確認しながら入力してください</a:t>
            </a:r>
            <a:endParaRPr kumimoji="1" lang="en-US" altLang="ja-JP" sz="900"/>
          </a:p>
        </xdr:txBody>
      </xdr:sp>
    </xdr:grpSp>
    <xdr:clientData/>
  </xdr:twoCellAnchor>
  <xdr:twoCellAnchor editAs="oneCell">
    <xdr:from>
      <xdr:col>0</xdr:col>
      <xdr:colOff>211666</xdr:colOff>
      <xdr:row>18</xdr:row>
      <xdr:rowOff>140359</xdr:rowOff>
    </xdr:from>
    <xdr:to>
      <xdr:col>0</xdr:col>
      <xdr:colOff>5400674</xdr:colOff>
      <xdr:row>27</xdr:row>
      <xdr:rowOff>119592</xdr:rowOff>
    </xdr:to>
    <xdr:pic>
      <xdr:nvPicPr>
        <xdr:cNvPr id="4" name="図 3">
          <a:extLst>
            <a:ext uri="{FF2B5EF4-FFF2-40B4-BE49-F238E27FC236}">
              <a16:creationId xmlns:a16="http://schemas.microsoft.com/office/drawing/2014/main" id="{852263A5-DCCB-92F2-A959-9D4087230BD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11666" y="3918609"/>
          <a:ext cx="5189008" cy="1979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5016498</xdr:colOff>
      <xdr:row>18</xdr:row>
      <xdr:rowOff>95248</xdr:rowOff>
    </xdr:from>
    <xdr:to>
      <xdr:col>0</xdr:col>
      <xdr:colOff>5849223</xdr:colOff>
      <xdr:row>19</xdr:row>
      <xdr:rowOff>201082</xdr:rowOff>
    </xdr:to>
    <xdr:sp macro="" textlink="">
      <xdr:nvSpPr>
        <xdr:cNvPr id="42" name="矢印: 右 41">
          <a:extLst>
            <a:ext uri="{FF2B5EF4-FFF2-40B4-BE49-F238E27FC236}">
              <a16:creationId xmlns:a16="http://schemas.microsoft.com/office/drawing/2014/main" id="{096E8515-C911-4C48-83F0-D87B3F5D2490}"/>
            </a:ext>
          </a:extLst>
        </xdr:cNvPr>
        <xdr:cNvSpPr/>
      </xdr:nvSpPr>
      <xdr:spPr>
        <a:xfrm rot="10800000">
          <a:off x="5016498" y="4095748"/>
          <a:ext cx="832725" cy="328084"/>
        </a:xfrm>
        <a:prstGeom prst="righ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clientData/>
  </xdr:twoCellAnchor>
  <xdr:twoCellAnchor>
    <xdr:from>
      <xdr:col>0</xdr:col>
      <xdr:colOff>698499</xdr:colOff>
      <xdr:row>56</xdr:row>
      <xdr:rowOff>84667</xdr:rowOff>
    </xdr:from>
    <xdr:to>
      <xdr:col>0</xdr:col>
      <xdr:colOff>6551082</xdr:colOff>
      <xdr:row>63</xdr:row>
      <xdr:rowOff>31750</xdr:rowOff>
    </xdr:to>
    <xdr:grpSp>
      <xdr:nvGrpSpPr>
        <xdr:cNvPr id="43" name="グループ化 42">
          <a:extLst>
            <a:ext uri="{FF2B5EF4-FFF2-40B4-BE49-F238E27FC236}">
              <a16:creationId xmlns:a16="http://schemas.microsoft.com/office/drawing/2014/main" id="{05339648-25AE-4DDC-A9B4-C7160ECE4172}"/>
            </a:ext>
          </a:extLst>
        </xdr:cNvPr>
        <xdr:cNvGrpSpPr/>
      </xdr:nvGrpSpPr>
      <xdr:grpSpPr>
        <a:xfrm>
          <a:off x="698499" y="10424584"/>
          <a:ext cx="5852583" cy="1132416"/>
          <a:chOff x="221485" y="6752897"/>
          <a:chExt cx="2675001" cy="330140"/>
        </a:xfrm>
      </xdr:grpSpPr>
      <xdr:sp macro="" textlink="">
        <xdr:nvSpPr>
          <xdr:cNvPr id="44" name="四角形: 角を丸くする 43">
            <a:extLst>
              <a:ext uri="{FF2B5EF4-FFF2-40B4-BE49-F238E27FC236}">
                <a16:creationId xmlns:a16="http://schemas.microsoft.com/office/drawing/2014/main" id="{2CBD33E1-68B2-3A53-BF0A-ABAA724283BA}"/>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5" name="テキスト ボックス 44">
            <a:extLst>
              <a:ext uri="{FF2B5EF4-FFF2-40B4-BE49-F238E27FC236}">
                <a16:creationId xmlns:a16="http://schemas.microsoft.com/office/drawing/2014/main" id="{C682B693-7A58-BDD1-8C60-8567CF304E9C}"/>
              </a:ext>
            </a:extLst>
          </xdr:cNvPr>
          <xdr:cNvSpPr txBox="1"/>
        </xdr:nvSpPr>
        <xdr:spPr>
          <a:xfrm>
            <a:off x="221485" y="6786822"/>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strike="sngStrike" baseline="0">
                <a:solidFill>
                  <a:srgbClr val="FF0000"/>
                </a:solidFill>
              </a:rPr>
              <a:t>、</a:t>
            </a:r>
            <a:r>
              <a:rPr kumimoji="1" lang="ja-JP" altLang="en-US" sz="1200" b="1" strike="sngStrike" baseline="0">
                <a:solidFill>
                  <a:srgbClr val="0070C0"/>
                </a:solidFill>
              </a:rPr>
              <a:t>「（直接入力用）」シート</a:t>
            </a:r>
            <a:r>
              <a:rPr kumimoji="1" lang="ja-JP" altLang="en-US" sz="1600" b="1">
                <a:solidFill>
                  <a:schemeClr val="tx2"/>
                </a:solidFill>
              </a:rPr>
              <a:t>セル内の関数を削除して</a:t>
            </a:r>
            <a:r>
              <a:rPr kumimoji="1" lang="ja-JP" altLang="en-US" sz="1200" b="1">
                <a:solidFill>
                  <a:srgbClr val="FF0000"/>
                </a:solidFill>
              </a:rPr>
              <a:t>、昨年度までと同様に直接入力してください。</a:t>
            </a:r>
            <a:endParaRPr kumimoji="1" lang="en-US" altLang="ja-JP" sz="1200" b="1">
              <a:solidFill>
                <a:srgbClr val="FF0000"/>
              </a:solidFill>
            </a:endParaRPr>
          </a:p>
        </xdr:txBody>
      </xdr:sp>
    </xdr:grpSp>
    <xdr:clientData/>
  </xdr:twoCellAnchor>
  <xdr:twoCellAnchor>
    <xdr:from>
      <xdr:col>0</xdr:col>
      <xdr:colOff>5683250</xdr:colOff>
      <xdr:row>17</xdr:row>
      <xdr:rowOff>106868</xdr:rowOff>
    </xdr:from>
    <xdr:to>
      <xdr:col>0</xdr:col>
      <xdr:colOff>8141414</xdr:colOff>
      <xdr:row>22</xdr:row>
      <xdr:rowOff>74083</xdr:rowOff>
    </xdr:to>
    <xdr:grpSp>
      <xdr:nvGrpSpPr>
        <xdr:cNvPr id="46" name="グループ化 45">
          <a:extLst>
            <a:ext uri="{FF2B5EF4-FFF2-40B4-BE49-F238E27FC236}">
              <a16:creationId xmlns:a16="http://schemas.microsoft.com/office/drawing/2014/main" id="{2790E4DA-0A3A-4F12-A395-8776B1ACC0E2}"/>
            </a:ext>
          </a:extLst>
        </xdr:cNvPr>
        <xdr:cNvGrpSpPr/>
      </xdr:nvGrpSpPr>
      <xdr:grpSpPr>
        <a:xfrm>
          <a:off x="5683250" y="3207785"/>
          <a:ext cx="2458164" cy="1078465"/>
          <a:chOff x="203637" y="6752896"/>
          <a:chExt cx="2458164" cy="1366347"/>
        </a:xfrm>
      </xdr:grpSpPr>
      <xdr:sp macro="" textlink="">
        <xdr:nvSpPr>
          <xdr:cNvPr id="50" name="四角形: 角を丸くする 49">
            <a:extLst>
              <a:ext uri="{FF2B5EF4-FFF2-40B4-BE49-F238E27FC236}">
                <a16:creationId xmlns:a16="http://schemas.microsoft.com/office/drawing/2014/main" id="{A9BCC345-DBA2-2BEE-42CF-6720D2BD15CC}"/>
              </a:ext>
            </a:extLst>
          </xdr:cNvPr>
          <xdr:cNvSpPr/>
        </xdr:nvSpPr>
        <xdr:spPr>
          <a:xfrm>
            <a:off x="256189" y="6752896"/>
            <a:ext cx="2372482" cy="1366347"/>
          </a:xfrm>
          <a:prstGeom prst="roundRect">
            <a:avLst>
              <a:gd name="adj" fmla="val 8975"/>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8" name="テキスト ボックス 47">
            <a:extLst>
              <a:ext uri="{FF2B5EF4-FFF2-40B4-BE49-F238E27FC236}">
                <a16:creationId xmlns:a16="http://schemas.microsoft.com/office/drawing/2014/main" id="{AEEAE005-8F32-B15F-2050-4D7952C362DB}"/>
              </a:ext>
            </a:extLst>
          </xdr:cNvPr>
          <xdr:cNvSpPr txBox="1"/>
        </xdr:nvSpPr>
        <xdr:spPr>
          <a:xfrm>
            <a:off x="203637" y="6779172"/>
            <a:ext cx="2458164" cy="1280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最初に，出場枠の部分をプルダウンから</a:t>
            </a:r>
            <a:r>
              <a:rPr kumimoji="1" lang="ja-JP" altLang="en-US" sz="2000"/>
              <a:t>「一般」</a:t>
            </a:r>
            <a:r>
              <a:rPr kumimoji="1" lang="ja-JP" altLang="en-US" sz="1400"/>
              <a:t>を選んで，入力してください</a:t>
            </a:r>
            <a:endParaRPr kumimoji="1" lang="en-US" altLang="ja-JP" sz="1400"/>
          </a:p>
          <a:p>
            <a:endParaRPr lang="ja-JP" altLang="ja-JP" sz="900">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549843</xdr:colOff>
      <xdr:row>0</xdr:row>
      <xdr:rowOff>164959</xdr:rowOff>
    </xdr:from>
    <xdr:to>
      <xdr:col>18</xdr:col>
      <xdr:colOff>843498</xdr:colOff>
      <xdr:row>8</xdr:row>
      <xdr:rowOff>26457</xdr:rowOff>
    </xdr:to>
    <xdr:grpSp>
      <xdr:nvGrpSpPr>
        <xdr:cNvPr id="2" name="グループ化 1">
          <a:extLst>
            <a:ext uri="{FF2B5EF4-FFF2-40B4-BE49-F238E27FC236}">
              <a16:creationId xmlns:a16="http://schemas.microsoft.com/office/drawing/2014/main" id="{8A3CC13C-1BFC-46A2-B7F2-59C6C88AC25F}"/>
            </a:ext>
          </a:extLst>
        </xdr:cNvPr>
        <xdr:cNvGrpSpPr/>
      </xdr:nvGrpSpPr>
      <xdr:grpSpPr>
        <a:xfrm>
          <a:off x="7856078" y="164959"/>
          <a:ext cx="2781361" cy="2057851"/>
          <a:chOff x="256189" y="6752896"/>
          <a:chExt cx="1388619" cy="1583320"/>
        </a:xfrm>
      </xdr:grpSpPr>
      <xdr:sp macro="" textlink="">
        <xdr:nvSpPr>
          <xdr:cNvPr id="6" name="四角形: 角を丸くする 5">
            <a:extLst>
              <a:ext uri="{FF2B5EF4-FFF2-40B4-BE49-F238E27FC236}">
                <a16:creationId xmlns:a16="http://schemas.microsoft.com/office/drawing/2014/main" id="{62B6F990-C59E-77CE-B002-8D0CC9170D68}"/>
              </a:ext>
            </a:extLst>
          </xdr:cNvPr>
          <xdr:cNvSpPr/>
        </xdr:nvSpPr>
        <xdr:spPr>
          <a:xfrm>
            <a:off x="256189" y="6752896"/>
            <a:ext cx="1371526" cy="1396807"/>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4" name="テキスト ボックス 3">
            <a:extLst>
              <a:ext uri="{FF2B5EF4-FFF2-40B4-BE49-F238E27FC236}">
                <a16:creationId xmlns:a16="http://schemas.microsoft.com/office/drawing/2014/main" id="{B63D873B-FB05-7305-D4C1-97044373F490}"/>
              </a:ext>
            </a:extLst>
          </xdr:cNvPr>
          <xdr:cNvSpPr txBox="1"/>
        </xdr:nvSpPr>
        <xdr:spPr>
          <a:xfrm>
            <a:off x="286114" y="6803778"/>
            <a:ext cx="1358694" cy="1532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4</a:t>
            </a:r>
            <a:r>
              <a:rPr kumimoji="1" lang="ja-JP" altLang="en-US" sz="1400"/>
              <a:t>月</a:t>
            </a:r>
            <a:r>
              <a:rPr kumimoji="1" lang="en-US" altLang="ja-JP" sz="1400" baseline="0"/>
              <a:t>10</a:t>
            </a:r>
            <a:r>
              <a:rPr kumimoji="1" lang="ja-JP" altLang="en-US" sz="1400"/>
              <a:t>日（</a:t>
            </a:r>
            <a:r>
              <a:rPr kumimoji="1" lang="ja-JP" altLang="en-US" sz="1400" baseline="0"/>
              <a:t> 金 </a:t>
            </a:r>
            <a:r>
              <a:rPr kumimoji="1" lang="ja-JP" altLang="en-US" sz="1400"/>
              <a:t>）</a:t>
            </a:r>
            <a:r>
              <a:rPr kumimoji="1" lang="ja-JP" altLang="en-US" sz="1050"/>
              <a:t>までにデータのメール送信をお願いします。</a:t>
            </a:r>
            <a:endParaRPr kumimoji="1" lang="en-US" altLang="ja-JP" sz="1050"/>
          </a:p>
          <a:p>
            <a:r>
              <a:rPr kumimoji="1" lang="ja-JP" altLang="en-US" sz="1050"/>
              <a:t>「男子」シートに申込書ができていますそちらを郵送してください。</a:t>
            </a:r>
            <a:endParaRPr kumimoji="1" lang="en-US" altLang="ja-JP" sz="1050"/>
          </a:p>
          <a:p>
            <a:r>
              <a:rPr kumimoji="1" lang="en-US" altLang="ja-JP" sz="1050"/>
              <a:t>(4/12</a:t>
            </a:r>
            <a:r>
              <a:rPr kumimoji="1" lang="ja-JP" altLang="en-US" sz="1050"/>
              <a:t>（火）持参でもかまいません）</a:t>
            </a:r>
            <a:endParaRPr kumimoji="1" lang="en-US" altLang="ja-JP" sz="1050"/>
          </a:p>
          <a:p>
            <a:r>
              <a:rPr kumimoji="1" lang="ja-JP" altLang="en-US" sz="2400"/>
              <a:t>このシートの郵送は</a:t>
            </a:r>
            <a:r>
              <a:rPr kumimoji="1" lang="ja-JP" altLang="en-US" sz="2400">
                <a:solidFill>
                  <a:srgbClr val="FF0000"/>
                </a:solidFill>
              </a:rPr>
              <a:t>不要</a:t>
            </a:r>
            <a:r>
              <a:rPr kumimoji="1" lang="ja-JP" altLang="en-US" sz="2400"/>
              <a:t>です。</a:t>
            </a:r>
            <a:endParaRPr kumimoji="1" lang="en-US" altLang="ja-JP" sz="2400"/>
          </a:p>
        </xdr:txBody>
      </xdr:sp>
    </xdr:grpSp>
    <xdr:clientData/>
  </xdr:twoCellAnchor>
  <xdr:twoCellAnchor>
    <xdr:from>
      <xdr:col>9</xdr:col>
      <xdr:colOff>111040</xdr:colOff>
      <xdr:row>7</xdr:row>
      <xdr:rowOff>253661</xdr:rowOff>
    </xdr:from>
    <xdr:to>
      <xdr:col>24</xdr:col>
      <xdr:colOff>0</xdr:colOff>
      <xdr:row>17</xdr:row>
      <xdr:rowOff>9236</xdr:rowOff>
    </xdr:to>
    <xdr:grpSp>
      <xdr:nvGrpSpPr>
        <xdr:cNvPr id="7" name="グループ化 6">
          <a:extLst>
            <a:ext uri="{FF2B5EF4-FFF2-40B4-BE49-F238E27FC236}">
              <a16:creationId xmlns:a16="http://schemas.microsoft.com/office/drawing/2014/main" id="{A80EBC27-B0FF-4E13-A271-876549D1C0E3}"/>
            </a:ext>
          </a:extLst>
        </xdr:cNvPr>
        <xdr:cNvGrpSpPr/>
      </xdr:nvGrpSpPr>
      <xdr:grpSpPr>
        <a:xfrm>
          <a:off x="6711305" y="2147455"/>
          <a:ext cx="4147195" cy="1570928"/>
          <a:chOff x="221485" y="6752897"/>
          <a:chExt cx="2675001" cy="330140"/>
        </a:xfrm>
      </xdr:grpSpPr>
      <xdr:sp macro="" textlink="">
        <xdr:nvSpPr>
          <xdr:cNvPr id="8" name="四角形: 角を丸くする 7">
            <a:extLst>
              <a:ext uri="{FF2B5EF4-FFF2-40B4-BE49-F238E27FC236}">
                <a16:creationId xmlns:a16="http://schemas.microsoft.com/office/drawing/2014/main" id="{F5D33F95-4AC5-F63C-CADD-F0ECACBA112D}"/>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9" name="テキスト ボックス 8">
            <a:extLst>
              <a:ext uri="{FF2B5EF4-FFF2-40B4-BE49-F238E27FC236}">
                <a16:creationId xmlns:a16="http://schemas.microsoft.com/office/drawing/2014/main" id="{0569FB0B-7D9B-529A-5B93-B83EC1B6203A}"/>
              </a:ext>
            </a:extLst>
          </xdr:cNvPr>
          <xdr:cNvSpPr txBox="1"/>
        </xdr:nvSpPr>
        <xdr:spPr>
          <a:xfrm>
            <a:off x="221485" y="6786822"/>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strike="sngStrike" baseline="0">
                <a:solidFill>
                  <a:srgbClr val="FF0000"/>
                </a:solidFill>
              </a:rPr>
              <a:t>、</a:t>
            </a:r>
            <a:r>
              <a:rPr kumimoji="1" lang="ja-JP" altLang="en-US" sz="1200" b="1" strike="sngStrike" baseline="0">
                <a:solidFill>
                  <a:srgbClr val="0070C0"/>
                </a:solidFill>
              </a:rPr>
              <a:t>「（直接入力用）」シート</a:t>
            </a:r>
            <a:r>
              <a:rPr kumimoji="1" lang="ja-JP" altLang="en-US" sz="1600" b="1">
                <a:solidFill>
                  <a:schemeClr val="tx2"/>
                </a:solidFill>
              </a:rPr>
              <a:t>セル内の関数を削除して</a:t>
            </a:r>
            <a:r>
              <a:rPr kumimoji="1" lang="ja-JP" altLang="en-US" sz="1200" b="1">
                <a:solidFill>
                  <a:srgbClr val="FF0000"/>
                </a:solidFill>
              </a:rPr>
              <a:t>、昨年度までと同様に直接入力してください。</a:t>
            </a:r>
            <a:endParaRPr kumimoji="1" lang="en-US" altLang="ja-JP" sz="1200" b="1">
              <a:solidFill>
                <a:srgbClr val="FF0000"/>
              </a:solidFill>
            </a:endParaRPr>
          </a:p>
        </xdr:txBody>
      </xdr:sp>
    </xdr:grpSp>
    <xdr:clientData/>
  </xdr:twoCellAnchor>
  <xdr:twoCellAnchor>
    <xdr:from>
      <xdr:col>9</xdr:col>
      <xdr:colOff>177629</xdr:colOff>
      <xdr:row>17</xdr:row>
      <xdr:rowOff>100853</xdr:rowOff>
    </xdr:from>
    <xdr:to>
      <xdr:col>18</xdr:col>
      <xdr:colOff>909204</xdr:colOff>
      <xdr:row>22</xdr:row>
      <xdr:rowOff>44824</xdr:rowOff>
    </xdr:to>
    <xdr:grpSp>
      <xdr:nvGrpSpPr>
        <xdr:cNvPr id="10" name="グループ化 9">
          <a:extLst>
            <a:ext uri="{FF2B5EF4-FFF2-40B4-BE49-F238E27FC236}">
              <a16:creationId xmlns:a16="http://schemas.microsoft.com/office/drawing/2014/main" id="{B2C92A45-A61C-464B-8FA6-866125165F81}"/>
            </a:ext>
          </a:extLst>
        </xdr:cNvPr>
        <xdr:cNvGrpSpPr/>
      </xdr:nvGrpSpPr>
      <xdr:grpSpPr>
        <a:xfrm>
          <a:off x="6777894" y="3810000"/>
          <a:ext cx="3925251" cy="784412"/>
          <a:chOff x="255199" y="6752896"/>
          <a:chExt cx="2140789" cy="850231"/>
        </a:xfrm>
      </xdr:grpSpPr>
      <xdr:sp macro="" textlink="">
        <xdr:nvSpPr>
          <xdr:cNvPr id="11" name="四角形: 角を丸くする 10">
            <a:extLst>
              <a:ext uri="{FF2B5EF4-FFF2-40B4-BE49-F238E27FC236}">
                <a16:creationId xmlns:a16="http://schemas.microsoft.com/office/drawing/2014/main" id="{9DA44E83-1E1D-9FB7-38E6-20485B1293AB}"/>
              </a:ext>
            </a:extLst>
          </xdr:cNvPr>
          <xdr:cNvSpPr/>
        </xdr:nvSpPr>
        <xdr:spPr>
          <a:xfrm>
            <a:off x="256189" y="6752896"/>
            <a:ext cx="2072305" cy="850231"/>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2" name="テキスト ボックス 11">
            <a:extLst>
              <a:ext uri="{FF2B5EF4-FFF2-40B4-BE49-F238E27FC236}">
                <a16:creationId xmlns:a16="http://schemas.microsoft.com/office/drawing/2014/main" id="{6B5B2F61-28CE-67E1-A571-11C8ABA4BAB4}"/>
              </a:ext>
            </a:extLst>
          </xdr:cNvPr>
          <xdr:cNvSpPr txBox="1"/>
        </xdr:nvSpPr>
        <xdr:spPr>
          <a:xfrm>
            <a:off x="255199" y="6822985"/>
            <a:ext cx="2140789" cy="738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入力についてご不明な点がありましたら尾川までお願いします</a:t>
            </a:r>
            <a:endParaRPr kumimoji="1" lang="en-US" altLang="ja-JP" sz="1050"/>
          </a:p>
          <a:p>
            <a:r>
              <a:rPr kumimoji="1" lang="en-US" altLang="ja-JP" sz="1050"/>
              <a:t>ogawa-t03@tochigi-edu.ed.jp</a:t>
            </a:r>
          </a:p>
        </xdr:txBody>
      </xdr:sp>
    </xdr:grpSp>
    <xdr:clientData/>
  </xdr:twoCellAnchor>
  <xdr:twoCellAnchor>
    <xdr:from>
      <xdr:col>6</xdr:col>
      <xdr:colOff>0</xdr:colOff>
      <xdr:row>58</xdr:row>
      <xdr:rowOff>0</xdr:rowOff>
    </xdr:from>
    <xdr:to>
      <xdr:col>11</xdr:col>
      <xdr:colOff>228952</xdr:colOff>
      <xdr:row>61</xdr:row>
      <xdr:rowOff>116156</xdr:rowOff>
    </xdr:to>
    <xdr:grpSp>
      <xdr:nvGrpSpPr>
        <xdr:cNvPr id="14" name="グループ化 13">
          <a:extLst>
            <a:ext uri="{FF2B5EF4-FFF2-40B4-BE49-F238E27FC236}">
              <a16:creationId xmlns:a16="http://schemas.microsoft.com/office/drawing/2014/main" id="{1C4C3EEF-3405-42C2-BA1F-B438B391C541}"/>
            </a:ext>
          </a:extLst>
        </xdr:cNvPr>
        <xdr:cNvGrpSpPr/>
      </xdr:nvGrpSpPr>
      <xdr:grpSpPr>
        <a:xfrm>
          <a:off x="4482353" y="11093824"/>
          <a:ext cx="3893275" cy="620420"/>
          <a:chOff x="256189" y="6752896"/>
          <a:chExt cx="2072305" cy="676255"/>
        </a:xfrm>
      </xdr:grpSpPr>
      <xdr:sp macro="" textlink="">
        <xdr:nvSpPr>
          <xdr:cNvPr id="15" name="四角形: 角を丸くする 14">
            <a:extLst>
              <a:ext uri="{FF2B5EF4-FFF2-40B4-BE49-F238E27FC236}">
                <a16:creationId xmlns:a16="http://schemas.microsoft.com/office/drawing/2014/main" id="{1FEF12F0-2AA8-940D-367A-02AB889063C4}"/>
              </a:ext>
            </a:extLst>
          </xdr:cNvPr>
          <xdr:cNvSpPr/>
        </xdr:nvSpPr>
        <xdr:spPr>
          <a:xfrm>
            <a:off x="256189" y="6752896"/>
            <a:ext cx="2072305" cy="676255"/>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6" name="テキスト ボックス 15">
            <a:extLst>
              <a:ext uri="{FF2B5EF4-FFF2-40B4-BE49-F238E27FC236}">
                <a16:creationId xmlns:a16="http://schemas.microsoft.com/office/drawing/2014/main" id="{84712F1B-DDC1-B0C7-2B1D-67B3781BAC89}"/>
              </a:ext>
            </a:extLst>
          </xdr:cNvPr>
          <xdr:cNvSpPr txBox="1"/>
        </xdr:nvSpPr>
        <xdr:spPr>
          <a:xfrm>
            <a:off x="286114" y="6803778"/>
            <a:ext cx="2024794" cy="519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ダブルスのランキングはペアを組む</a:t>
            </a:r>
            <a:r>
              <a:rPr kumimoji="1" lang="en-US" altLang="ja-JP" sz="1050"/>
              <a:t>2</a:t>
            </a:r>
            <a:r>
              <a:rPr kumimoji="1" lang="ja-JP" altLang="en-US" sz="1050"/>
              <a:t>名の選手の欄に同じ数字を入力してください</a:t>
            </a:r>
            <a:endParaRPr kumimoji="1" lang="en-US" altLang="ja-JP" sz="1050"/>
          </a:p>
        </xdr:txBody>
      </xdr:sp>
    </xdr:grpSp>
    <xdr:clientData/>
  </xdr:twoCellAnchor>
  <xdr:twoCellAnchor>
    <xdr:from>
      <xdr:col>0</xdr:col>
      <xdr:colOff>424295</xdr:colOff>
      <xdr:row>57</xdr:row>
      <xdr:rowOff>155863</xdr:rowOff>
    </xdr:from>
    <xdr:to>
      <xdr:col>5</xdr:col>
      <xdr:colOff>532020</xdr:colOff>
      <xdr:row>61</xdr:row>
      <xdr:rowOff>107496</xdr:rowOff>
    </xdr:to>
    <xdr:grpSp>
      <xdr:nvGrpSpPr>
        <xdr:cNvPr id="17" name="グループ化 16">
          <a:extLst>
            <a:ext uri="{FF2B5EF4-FFF2-40B4-BE49-F238E27FC236}">
              <a16:creationId xmlns:a16="http://schemas.microsoft.com/office/drawing/2014/main" id="{8BB69C97-DE19-BD84-F30B-6C3EA1B81443}"/>
            </a:ext>
          </a:extLst>
        </xdr:cNvPr>
        <xdr:cNvGrpSpPr/>
      </xdr:nvGrpSpPr>
      <xdr:grpSpPr>
        <a:xfrm>
          <a:off x="424295" y="11081598"/>
          <a:ext cx="3884107" cy="623986"/>
          <a:chOff x="256189" y="6752896"/>
          <a:chExt cx="2072305" cy="676255"/>
        </a:xfrm>
      </xdr:grpSpPr>
      <xdr:sp macro="" textlink="">
        <xdr:nvSpPr>
          <xdr:cNvPr id="18" name="四角形: 角を丸くする 17">
            <a:extLst>
              <a:ext uri="{FF2B5EF4-FFF2-40B4-BE49-F238E27FC236}">
                <a16:creationId xmlns:a16="http://schemas.microsoft.com/office/drawing/2014/main" id="{3800FC95-EAA1-D2E5-529A-EDF9A7924CD4}"/>
              </a:ext>
            </a:extLst>
          </xdr:cNvPr>
          <xdr:cNvSpPr/>
        </xdr:nvSpPr>
        <xdr:spPr>
          <a:xfrm>
            <a:off x="256189" y="6752896"/>
            <a:ext cx="2072305" cy="676255"/>
          </a:xfrm>
          <a:prstGeom prst="roundRect">
            <a:avLst>
              <a:gd name="adj" fmla="val 5396"/>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9" name="テキスト ボックス 18">
            <a:extLst>
              <a:ext uri="{FF2B5EF4-FFF2-40B4-BE49-F238E27FC236}">
                <a16:creationId xmlns:a16="http://schemas.microsoft.com/office/drawing/2014/main" id="{F04E9F1B-CE43-BBE0-E7F4-277B22C237EF}"/>
              </a:ext>
            </a:extLst>
          </xdr:cNvPr>
          <xdr:cNvSpPr txBox="1"/>
        </xdr:nvSpPr>
        <xdr:spPr>
          <a:xfrm>
            <a:off x="286114" y="6803778"/>
            <a:ext cx="2024794" cy="519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この人数で参加費を計算し、領収書を作成します。</a:t>
            </a:r>
            <a:endParaRPr kumimoji="1" lang="en-US" altLang="ja-JP" sz="105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393273</xdr:colOff>
      <xdr:row>58</xdr:row>
      <xdr:rowOff>302478</xdr:rowOff>
    </xdr:from>
    <xdr:to>
      <xdr:col>16</xdr:col>
      <xdr:colOff>149509</xdr:colOff>
      <xdr:row>66</xdr:row>
      <xdr:rowOff>211662</xdr:rowOff>
    </xdr:to>
    <xdr:grpSp>
      <xdr:nvGrpSpPr>
        <xdr:cNvPr id="2" name="グループ化 1">
          <a:extLst>
            <a:ext uri="{FF2B5EF4-FFF2-40B4-BE49-F238E27FC236}">
              <a16:creationId xmlns:a16="http://schemas.microsoft.com/office/drawing/2014/main" id="{F272296F-D9FE-49FD-B7F0-DDD96DC0F351}"/>
            </a:ext>
          </a:extLst>
        </xdr:cNvPr>
        <xdr:cNvGrpSpPr/>
      </xdr:nvGrpSpPr>
      <xdr:grpSpPr>
        <a:xfrm>
          <a:off x="8435094" y="14889335"/>
          <a:ext cx="2640951" cy="2113541"/>
          <a:chOff x="221485" y="6752897"/>
          <a:chExt cx="2675001" cy="442950"/>
        </a:xfrm>
      </xdr:grpSpPr>
      <xdr:sp macro="" textlink="">
        <xdr:nvSpPr>
          <xdr:cNvPr id="3" name="四角形: 角を丸くする 2">
            <a:extLst>
              <a:ext uri="{FF2B5EF4-FFF2-40B4-BE49-F238E27FC236}">
                <a16:creationId xmlns:a16="http://schemas.microsoft.com/office/drawing/2014/main" id="{6A001EB9-4D3E-04BA-CEB9-3D824D8042B6}"/>
              </a:ext>
            </a:extLst>
          </xdr:cNvPr>
          <xdr:cNvSpPr/>
        </xdr:nvSpPr>
        <xdr:spPr>
          <a:xfrm>
            <a:off x="256187" y="6752897"/>
            <a:ext cx="2640299" cy="41851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 name="テキスト ボックス 3">
            <a:extLst>
              <a:ext uri="{FF2B5EF4-FFF2-40B4-BE49-F238E27FC236}">
                <a16:creationId xmlns:a16="http://schemas.microsoft.com/office/drawing/2014/main" id="{0901A811-5731-C644-7FB1-D6DC28A1F90B}"/>
              </a:ext>
            </a:extLst>
          </xdr:cNvPr>
          <xdr:cNvSpPr txBox="1"/>
        </xdr:nvSpPr>
        <xdr:spPr>
          <a:xfrm>
            <a:off x="221485" y="6786822"/>
            <a:ext cx="2655870" cy="409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a:solidFill>
                  <a:srgbClr val="0070C0"/>
                </a:solidFill>
              </a:rPr>
              <a:t>このシートの関数を削除し、</a:t>
            </a:r>
            <a:r>
              <a:rPr kumimoji="1" lang="en-US" altLang="ja-JP" sz="1200" b="1">
                <a:solidFill>
                  <a:srgbClr val="FF0000"/>
                </a:solidFill>
              </a:rPr>
              <a:t>R6</a:t>
            </a:r>
            <a:r>
              <a:rPr kumimoji="1" lang="ja-JP" altLang="en-US" sz="1200" b="1">
                <a:solidFill>
                  <a:srgbClr val="FF0000"/>
                </a:solidFill>
              </a:rPr>
              <a:t>年度までと同様に直接入力してください。</a:t>
            </a:r>
            <a:endParaRPr kumimoji="1" lang="en-US" altLang="ja-JP" sz="1200" b="1">
              <a:solidFill>
                <a:srgbClr val="FF0000"/>
              </a:solidFill>
            </a:endParaRPr>
          </a:p>
          <a:p>
            <a:r>
              <a:rPr kumimoji="1" lang="ja-JP" altLang="en-US" sz="1200" b="1">
                <a:solidFill>
                  <a:srgbClr val="FF0000"/>
                </a:solidFill>
              </a:rPr>
              <a:t>その際、申込書の下の欄にある参加人数も入力をお願いします</a:t>
            </a:r>
            <a:endParaRPr kumimoji="1" lang="en-US" altLang="ja-JP" sz="1200" b="1">
              <a:solidFill>
                <a:srgbClr val="FF0000"/>
              </a:solidFill>
            </a:endParaRPr>
          </a:p>
        </xdr:txBody>
      </xdr:sp>
    </xdr:grpSp>
    <xdr:clientData/>
  </xdr:twoCellAnchor>
  <xdr:twoCellAnchor>
    <xdr:from>
      <xdr:col>12</xdr:col>
      <xdr:colOff>323850</xdr:colOff>
      <xdr:row>54</xdr:row>
      <xdr:rowOff>156634</xdr:rowOff>
    </xdr:from>
    <xdr:to>
      <xdr:col>15</xdr:col>
      <xdr:colOff>229546</xdr:colOff>
      <xdr:row>58</xdr:row>
      <xdr:rowOff>53983</xdr:rowOff>
    </xdr:to>
    <xdr:grpSp>
      <xdr:nvGrpSpPr>
        <xdr:cNvPr id="8" name="グループ化 7">
          <a:extLst>
            <a:ext uri="{FF2B5EF4-FFF2-40B4-BE49-F238E27FC236}">
              <a16:creationId xmlns:a16="http://schemas.microsoft.com/office/drawing/2014/main" id="{2B67EE67-E4CF-42B3-BA74-B8E12E486A8D}"/>
            </a:ext>
          </a:extLst>
        </xdr:cNvPr>
        <xdr:cNvGrpSpPr/>
      </xdr:nvGrpSpPr>
      <xdr:grpSpPr>
        <a:xfrm>
          <a:off x="8365671" y="13192277"/>
          <a:ext cx="2110054" cy="1448563"/>
          <a:chOff x="256188" y="6752897"/>
          <a:chExt cx="2133215" cy="298656"/>
        </a:xfrm>
      </xdr:grpSpPr>
      <xdr:sp macro="" textlink="">
        <xdr:nvSpPr>
          <xdr:cNvPr id="9" name="四角形: 角を丸くする 8">
            <a:extLst>
              <a:ext uri="{FF2B5EF4-FFF2-40B4-BE49-F238E27FC236}">
                <a16:creationId xmlns:a16="http://schemas.microsoft.com/office/drawing/2014/main" id="{3E2B07F7-25EA-F661-C27D-956A6DD5C290}"/>
              </a:ext>
            </a:extLst>
          </xdr:cNvPr>
          <xdr:cNvSpPr/>
        </xdr:nvSpPr>
        <xdr:spPr>
          <a:xfrm>
            <a:off x="256188" y="6752897"/>
            <a:ext cx="2133215" cy="29865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0" name="テキスト ボックス 9">
            <a:extLst>
              <a:ext uri="{FF2B5EF4-FFF2-40B4-BE49-F238E27FC236}">
                <a16:creationId xmlns:a16="http://schemas.microsoft.com/office/drawing/2014/main" id="{2951436E-B173-C0EA-A5A2-448C8737DADE}"/>
              </a:ext>
            </a:extLst>
          </xdr:cNvPr>
          <xdr:cNvSpPr txBox="1"/>
        </xdr:nvSpPr>
        <xdr:spPr>
          <a:xfrm>
            <a:off x="273744" y="6755230"/>
            <a:ext cx="2069226" cy="288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このシートは自動生成されます。</a:t>
            </a:r>
            <a:endParaRPr kumimoji="1" lang="en-US" altLang="ja-JP" sz="1000"/>
          </a:p>
          <a:p>
            <a:r>
              <a:rPr kumimoji="1" lang="ja-JP" altLang="en-US" sz="1000"/>
              <a:t>申込み期日までにこのエクセルファイルをメールで送信してください。</a:t>
            </a:r>
            <a:endParaRPr kumimoji="1" lang="en-US" altLang="ja-JP" sz="1000"/>
          </a:p>
          <a:p>
            <a:r>
              <a:rPr kumimoji="1" lang="ja-JP" altLang="en-US" sz="1000"/>
              <a:t>また、公印を押した申込書の郵送もお願いします</a:t>
            </a:r>
            <a:endParaRPr kumimoji="1" lang="en-US" altLang="ja-JP" sz="1000"/>
          </a:p>
        </xdr:txBody>
      </xdr:sp>
    </xdr:grpSp>
    <xdr:clientData/>
  </xdr:twoCellAnchor>
  <xdr:twoCellAnchor>
    <xdr:from>
      <xdr:col>4</xdr:col>
      <xdr:colOff>366182</xdr:colOff>
      <xdr:row>7</xdr:row>
      <xdr:rowOff>156635</xdr:rowOff>
    </xdr:from>
    <xdr:to>
      <xdr:col>7</xdr:col>
      <xdr:colOff>335378</xdr:colOff>
      <xdr:row>13</xdr:row>
      <xdr:rowOff>22234</xdr:rowOff>
    </xdr:to>
    <xdr:grpSp>
      <xdr:nvGrpSpPr>
        <xdr:cNvPr id="5" name="グループ化 4">
          <a:extLst>
            <a:ext uri="{FF2B5EF4-FFF2-40B4-BE49-F238E27FC236}">
              <a16:creationId xmlns:a16="http://schemas.microsoft.com/office/drawing/2014/main" id="{5F399A0D-1E2B-764B-19D7-264EA0905BD9}"/>
            </a:ext>
          </a:extLst>
        </xdr:cNvPr>
        <xdr:cNvGrpSpPr/>
      </xdr:nvGrpSpPr>
      <xdr:grpSpPr>
        <a:xfrm>
          <a:off x="2665789" y="2401814"/>
          <a:ext cx="2132732" cy="1471241"/>
          <a:chOff x="256188" y="6752897"/>
          <a:chExt cx="2133215" cy="298656"/>
        </a:xfrm>
      </xdr:grpSpPr>
      <xdr:sp macro="" textlink="">
        <xdr:nvSpPr>
          <xdr:cNvPr id="6" name="四角形: 角を丸くする 5">
            <a:extLst>
              <a:ext uri="{FF2B5EF4-FFF2-40B4-BE49-F238E27FC236}">
                <a16:creationId xmlns:a16="http://schemas.microsoft.com/office/drawing/2014/main" id="{96CC8315-CBB8-8973-2142-6D9A94841E31}"/>
              </a:ext>
            </a:extLst>
          </xdr:cNvPr>
          <xdr:cNvSpPr/>
        </xdr:nvSpPr>
        <xdr:spPr>
          <a:xfrm>
            <a:off x="256188" y="6752897"/>
            <a:ext cx="2133215" cy="29865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7" name="テキスト ボックス 6">
            <a:extLst>
              <a:ext uri="{FF2B5EF4-FFF2-40B4-BE49-F238E27FC236}">
                <a16:creationId xmlns:a16="http://schemas.microsoft.com/office/drawing/2014/main" id="{AE6659F3-4292-825F-A539-02EF4A68BF90}"/>
              </a:ext>
            </a:extLst>
          </xdr:cNvPr>
          <xdr:cNvSpPr txBox="1"/>
        </xdr:nvSpPr>
        <xdr:spPr>
          <a:xfrm>
            <a:off x="273744" y="6755230"/>
            <a:ext cx="2069226" cy="288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支部大会の申込み用紙は下の方に自動生成されています。スクロールしてください。</a:t>
            </a:r>
            <a:endParaRPr kumimoji="1" lang="en-US" altLang="ja-JP" sz="1000"/>
          </a:p>
          <a:p>
            <a:r>
              <a:rPr kumimoji="1" lang="ja-JP" altLang="en-US" sz="1000"/>
              <a:t>（この</a:t>
            </a:r>
            <a:r>
              <a:rPr kumimoji="1" lang="en-US" altLang="ja-JP" sz="1000"/>
              <a:t>1</a:t>
            </a:r>
            <a:r>
              <a:rPr kumimoji="1" lang="ja-JP" altLang="en-US" sz="1000"/>
              <a:t>枚目は県大会でのみ使用します）</a:t>
            </a:r>
            <a:endParaRPr kumimoji="1" lang="en-US" altLang="ja-JP" sz="10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179293</xdr:colOff>
      <xdr:row>17</xdr:row>
      <xdr:rowOff>100853</xdr:rowOff>
    </xdr:from>
    <xdr:to>
      <xdr:col>19</xdr:col>
      <xdr:colOff>0</xdr:colOff>
      <xdr:row>22</xdr:row>
      <xdr:rowOff>44824</xdr:rowOff>
    </xdr:to>
    <xdr:grpSp>
      <xdr:nvGrpSpPr>
        <xdr:cNvPr id="8" name="グループ化 7">
          <a:extLst>
            <a:ext uri="{FF2B5EF4-FFF2-40B4-BE49-F238E27FC236}">
              <a16:creationId xmlns:a16="http://schemas.microsoft.com/office/drawing/2014/main" id="{21C77955-92BA-4F02-8C97-3FFAC9C5C231}"/>
            </a:ext>
          </a:extLst>
        </xdr:cNvPr>
        <xdr:cNvGrpSpPr/>
      </xdr:nvGrpSpPr>
      <xdr:grpSpPr>
        <a:xfrm>
          <a:off x="6802491" y="3833324"/>
          <a:ext cx="4073730" cy="774640"/>
          <a:chOff x="256189" y="6752896"/>
          <a:chExt cx="2170714" cy="850231"/>
        </a:xfrm>
      </xdr:grpSpPr>
      <xdr:sp macro="" textlink="">
        <xdr:nvSpPr>
          <xdr:cNvPr id="9" name="四角形: 角を丸くする 8">
            <a:extLst>
              <a:ext uri="{FF2B5EF4-FFF2-40B4-BE49-F238E27FC236}">
                <a16:creationId xmlns:a16="http://schemas.microsoft.com/office/drawing/2014/main" id="{DB6DF17D-5F5A-B264-C49F-CAE4C6265949}"/>
              </a:ext>
            </a:extLst>
          </xdr:cNvPr>
          <xdr:cNvSpPr/>
        </xdr:nvSpPr>
        <xdr:spPr>
          <a:xfrm>
            <a:off x="256189" y="6752896"/>
            <a:ext cx="2072305" cy="850231"/>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0" name="テキスト ボックス 9">
            <a:extLst>
              <a:ext uri="{FF2B5EF4-FFF2-40B4-BE49-F238E27FC236}">
                <a16:creationId xmlns:a16="http://schemas.microsoft.com/office/drawing/2014/main" id="{3CA32E19-C392-172C-3AA7-58F5CD76B9ED}"/>
              </a:ext>
            </a:extLst>
          </xdr:cNvPr>
          <xdr:cNvSpPr txBox="1"/>
        </xdr:nvSpPr>
        <xdr:spPr>
          <a:xfrm>
            <a:off x="286114" y="6803778"/>
            <a:ext cx="2140789" cy="738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入力についてご不明な点がありましたら尾川までお願いします</a:t>
            </a:r>
            <a:endParaRPr kumimoji="1" lang="en-US" altLang="ja-JP" sz="1050"/>
          </a:p>
          <a:p>
            <a:r>
              <a:rPr kumimoji="1" lang="en-US" altLang="ja-JP" sz="1050"/>
              <a:t>ogawa-t03@tochigi-edu.ed.jp</a:t>
            </a:r>
          </a:p>
        </xdr:txBody>
      </xdr:sp>
    </xdr:grpSp>
    <xdr:clientData/>
  </xdr:twoCellAnchor>
  <xdr:twoCellAnchor>
    <xdr:from>
      <xdr:col>6</xdr:col>
      <xdr:colOff>199562</xdr:colOff>
      <xdr:row>58</xdr:row>
      <xdr:rowOff>8660</xdr:rowOff>
    </xdr:from>
    <xdr:to>
      <xdr:col>12</xdr:col>
      <xdr:colOff>183845</xdr:colOff>
      <xdr:row>61</xdr:row>
      <xdr:rowOff>113338</xdr:rowOff>
    </xdr:to>
    <xdr:grpSp>
      <xdr:nvGrpSpPr>
        <xdr:cNvPr id="17" name="グループ化 16">
          <a:extLst>
            <a:ext uri="{FF2B5EF4-FFF2-40B4-BE49-F238E27FC236}">
              <a16:creationId xmlns:a16="http://schemas.microsoft.com/office/drawing/2014/main" id="{EF997C1B-D935-45CD-99CF-F8BB9790822B}"/>
            </a:ext>
          </a:extLst>
        </xdr:cNvPr>
        <xdr:cNvGrpSpPr/>
      </xdr:nvGrpSpPr>
      <xdr:grpSpPr>
        <a:xfrm>
          <a:off x="4696248" y="11051015"/>
          <a:ext cx="3949341" cy="603079"/>
          <a:chOff x="256189" y="6752896"/>
          <a:chExt cx="2072305" cy="676255"/>
        </a:xfrm>
      </xdr:grpSpPr>
      <xdr:sp macro="" textlink="">
        <xdr:nvSpPr>
          <xdr:cNvPr id="18" name="四角形: 角を丸くする 17">
            <a:extLst>
              <a:ext uri="{FF2B5EF4-FFF2-40B4-BE49-F238E27FC236}">
                <a16:creationId xmlns:a16="http://schemas.microsoft.com/office/drawing/2014/main" id="{9CBA3D95-0BDF-F328-3FC5-7A064FC7C29E}"/>
              </a:ext>
            </a:extLst>
          </xdr:cNvPr>
          <xdr:cNvSpPr/>
        </xdr:nvSpPr>
        <xdr:spPr>
          <a:xfrm>
            <a:off x="256189" y="6752896"/>
            <a:ext cx="2072305" cy="676255"/>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9" name="テキスト ボックス 18">
            <a:extLst>
              <a:ext uri="{FF2B5EF4-FFF2-40B4-BE49-F238E27FC236}">
                <a16:creationId xmlns:a16="http://schemas.microsoft.com/office/drawing/2014/main" id="{FF04419C-57F5-E96F-B694-0EE2628C80BD}"/>
              </a:ext>
            </a:extLst>
          </xdr:cNvPr>
          <xdr:cNvSpPr txBox="1"/>
        </xdr:nvSpPr>
        <xdr:spPr>
          <a:xfrm>
            <a:off x="286114" y="6803778"/>
            <a:ext cx="2024794" cy="519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ダブルスのランキングはペアを組む</a:t>
            </a:r>
            <a:r>
              <a:rPr kumimoji="1" lang="en-US" altLang="ja-JP" sz="1050"/>
              <a:t>2</a:t>
            </a:r>
            <a:r>
              <a:rPr kumimoji="1" lang="ja-JP" altLang="en-US" sz="1050"/>
              <a:t>名の選手の欄に同じ数字を入力してください</a:t>
            </a:r>
            <a:endParaRPr kumimoji="1" lang="en-US" altLang="ja-JP" sz="1050"/>
          </a:p>
        </xdr:txBody>
      </xdr:sp>
    </xdr:grpSp>
    <xdr:clientData/>
  </xdr:twoCellAnchor>
  <xdr:twoCellAnchor>
    <xdr:from>
      <xdr:col>1</xdr:col>
      <xdr:colOff>0</xdr:colOff>
      <xdr:row>58</xdr:row>
      <xdr:rowOff>0</xdr:rowOff>
    </xdr:from>
    <xdr:to>
      <xdr:col>6</xdr:col>
      <xdr:colOff>99469</xdr:colOff>
      <xdr:row>61</xdr:row>
      <xdr:rowOff>104678</xdr:rowOff>
    </xdr:to>
    <xdr:grpSp>
      <xdr:nvGrpSpPr>
        <xdr:cNvPr id="20" name="グループ化 19">
          <a:extLst>
            <a:ext uri="{FF2B5EF4-FFF2-40B4-BE49-F238E27FC236}">
              <a16:creationId xmlns:a16="http://schemas.microsoft.com/office/drawing/2014/main" id="{C6CED67D-666B-41C4-8F20-F4A6AF21B6CF}"/>
            </a:ext>
          </a:extLst>
        </xdr:cNvPr>
        <xdr:cNvGrpSpPr/>
      </xdr:nvGrpSpPr>
      <xdr:grpSpPr>
        <a:xfrm>
          <a:off x="686686" y="11042355"/>
          <a:ext cx="3909469" cy="603079"/>
          <a:chOff x="256189" y="6752896"/>
          <a:chExt cx="2072305" cy="676255"/>
        </a:xfrm>
      </xdr:grpSpPr>
      <xdr:sp macro="" textlink="">
        <xdr:nvSpPr>
          <xdr:cNvPr id="21" name="四角形: 角を丸くする 20">
            <a:extLst>
              <a:ext uri="{FF2B5EF4-FFF2-40B4-BE49-F238E27FC236}">
                <a16:creationId xmlns:a16="http://schemas.microsoft.com/office/drawing/2014/main" id="{FB7E4FAA-AB6A-03F2-6237-0209633DC953}"/>
              </a:ext>
            </a:extLst>
          </xdr:cNvPr>
          <xdr:cNvSpPr/>
        </xdr:nvSpPr>
        <xdr:spPr>
          <a:xfrm>
            <a:off x="256189" y="6752896"/>
            <a:ext cx="2072305" cy="676255"/>
          </a:xfrm>
          <a:prstGeom prst="roundRect">
            <a:avLst>
              <a:gd name="adj" fmla="val 5396"/>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22" name="テキスト ボックス 21">
            <a:extLst>
              <a:ext uri="{FF2B5EF4-FFF2-40B4-BE49-F238E27FC236}">
                <a16:creationId xmlns:a16="http://schemas.microsoft.com/office/drawing/2014/main" id="{DB12E3BF-DBCC-D36B-250C-559D81D9EB82}"/>
              </a:ext>
            </a:extLst>
          </xdr:cNvPr>
          <xdr:cNvSpPr txBox="1"/>
        </xdr:nvSpPr>
        <xdr:spPr>
          <a:xfrm>
            <a:off x="286114" y="6803778"/>
            <a:ext cx="2024794" cy="519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この人数で参加費を計算し、領収書を作成します。</a:t>
            </a:r>
            <a:endParaRPr kumimoji="1" lang="en-US" altLang="ja-JP" sz="1050"/>
          </a:p>
        </xdr:txBody>
      </xdr:sp>
    </xdr:grpSp>
    <xdr:clientData/>
  </xdr:twoCellAnchor>
  <xdr:twoCellAnchor>
    <xdr:from>
      <xdr:col>8</xdr:col>
      <xdr:colOff>653459</xdr:colOff>
      <xdr:row>7</xdr:row>
      <xdr:rowOff>210436</xdr:rowOff>
    </xdr:from>
    <xdr:to>
      <xdr:col>18</xdr:col>
      <xdr:colOff>902049</xdr:colOff>
      <xdr:row>16</xdr:row>
      <xdr:rowOff>142178</xdr:rowOff>
    </xdr:to>
    <xdr:grpSp>
      <xdr:nvGrpSpPr>
        <xdr:cNvPr id="2" name="グループ化 1">
          <a:extLst>
            <a:ext uri="{FF2B5EF4-FFF2-40B4-BE49-F238E27FC236}">
              <a16:creationId xmlns:a16="http://schemas.microsoft.com/office/drawing/2014/main" id="{43699CB3-DE43-4886-9898-6E189BDC9790}"/>
            </a:ext>
          </a:extLst>
        </xdr:cNvPr>
        <xdr:cNvGrpSpPr/>
      </xdr:nvGrpSpPr>
      <xdr:grpSpPr>
        <a:xfrm>
          <a:off x="6567819" y="2137587"/>
          <a:ext cx="4147195" cy="1570928"/>
          <a:chOff x="221485" y="6752897"/>
          <a:chExt cx="2675001" cy="330140"/>
        </a:xfrm>
      </xdr:grpSpPr>
      <xdr:sp macro="" textlink="">
        <xdr:nvSpPr>
          <xdr:cNvPr id="3" name="四角形: 角を丸くする 2">
            <a:extLst>
              <a:ext uri="{FF2B5EF4-FFF2-40B4-BE49-F238E27FC236}">
                <a16:creationId xmlns:a16="http://schemas.microsoft.com/office/drawing/2014/main" id="{09D1B29D-91A6-07C7-0FB6-752E65933CC8}"/>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 name="テキスト ボックス 3">
            <a:extLst>
              <a:ext uri="{FF2B5EF4-FFF2-40B4-BE49-F238E27FC236}">
                <a16:creationId xmlns:a16="http://schemas.microsoft.com/office/drawing/2014/main" id="{1D7A7B7B-DCFF-0760-5016-DF9D0B619ADE}"/>
              </a:ext>
            </a:extLst>
          </xdr:cNvPr>
          <xdr:cNvSpPr txBox="1"/>
        </xdr:nvSpPr>
        <xdr:spPr>
          <a:xfrm>
            <a:off x="221485" y="6786822"/>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strike="sngStrike" baseline="0">
                <a:solidFill>
                  <a:srgbClr val="FF0000"/>
                </a:solidFill>
              </a:rPr>
              <a:t>、</a:t>
            </a:r>
            <a:r>
              <a:rPr kumimoji="1" lang="ja-JP" altLang="en-US" sz="1200" b="1" strike="sngStrike" baseline="0">
                <a:solidFill>
                  <a:srgbClr val="0070C0"/>
                </a:solidFill>
              </a:rPr>
              <a:t>「（直接入力用）」シート</a:t>
            </a:r>
            <a:r>
              <a:rPr kumimoji="1" lang="ja-JP" altLang="en-US" sz="1600" b="1">
                <a:solidFill>
                  <a:schemeClr val="tx2"/>
                </a:solidFill>
              </a:rPr>
              <a:t>セル内の関数を削除して</a:t>
            </a:r>
            <a:r>
              <a:rPr kumimoji="1" lang="ja-JP" altLang="en-US" sz="1200" b="1">
                <a:solidFill>
                  <a:srgbClr val="FF0000"/>
                </a:solidFill>
              </a:rPr>
              <a:t>、昨年度までと同様に直接入力してください。</a:t>
            </a:r>
            <a:endParaRPr kumimoji="1" lang="en-US" altLang="ja-JP" sz="1200" b="1">
              <a:solidFill>
                <a:srgbClr val="FF0000"/>
              </a:solidFill>
            </a:endParaRPr>
          </a:p>
        </xdr:txBody>
      </xdr:sp>
    </xdr:grpSp>
    <xdr:clientData/>
  </xdr:twoCellAnchor>
  <xdr:twoCellAnchor>
    <xdr:from>
      <xdr:col>9</xdr:col>
      <xdr:colOff>177209</xdr:colOff>
      <xdr:row>0</xdr:row>
      <xdr:rowOff>188283</xdr:rowOff>
    </xdr:from>
    <xdr:to>
      <xdr:col>17</xdr:col>
      <xdr:colOff>56768</xdr:colOff>
      <xdr:row>8</xdr:row>
      <xdr:rowOff>8865</xdr:rowOff>
    </xdr:to>
    <xdr:grpSp>
      <xdr:nvGrpSpPr>
        <xdr:cNvPr id="14" name="グループ化 13">
          <a:extLst>
            <a:ext uri="{FF2B5EF4-FFF2-40B4-BE49-F238E27FC236}">
              <a16:creationId xmlns:a16="http://schemas.microsoft.com/office/drawing/2014/main" id="{7438C5BE-3EDD-420C-B205-C8F304557C51}"/>
            </a:ext>
          </a:extLst>
        </xdr:cNvPr>
        <xdr:cNvGrpSpPr/>
      </xdr:nvGrpSpPr>
      <xdr:grpSpPr>
        <a:xfrm>
          <a:off x="6800407" y="188283"/>
          <a:ext cx="2781361" cy="2057849"/>
          <a:chOff x="256189" y="6752897"/>
          <a:chExt cx="1388619" cy="1583319"/>
        </a:xfrm>
      </xdr:grpSpPr>
      <xdr:sp macro="" textlink="">
        <xdr:nvSpPr>
          <xdr:cNvPr id="15" name="四角形: 角を丸くする 14">
            <a:extLst>
              <a:ext uri="{FF2B5EF4-FFF2-40B4-BE49-F238E27FC236}">
                <a16:creationId xmlns:a16="http://schemas.microsoft.com/office/drawing/2014/main" id="{56EE4CE9-D9B6-0EB8-5D90-80BAC0DE4555}"/>
              </a:ext>
            </a:extLst>
          </xdr:cNvPr>
          <xdr:cNvSpPr/>
        </xdr:nvSpPr>
        <xdr:spPr>
          <a:xfrm>
            <a:off x="256189" y="6752897"/>
            <a:ext cx="1371526" cy="1396807"/>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6" name="テキスト ボックス 15">
            <a:extLst>
              <a:ext uri="{FF2B5EF4-FFF2-40B4-BE49-F238E27FC236}">
                <a16:creationId xmlns:a16="http://schemas.microsoft.com/office/drawing/2014/main" id="{CF428F24-7945-6CDE-DBF8-DF6663FBA655}"/>
              </a:ext>
            </a:extLst>
          </xdr:cNvPr>
          <xdr:cNvSpPr txBox="1"/>
        </xdr:nvSpPr>
        <xdr:spPr>
          <a:xfrm>
            <a:off x="286114" y="6803778"/>
            <a:ext cx="1358694" cy="1532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4</a:t>
            </a:r>
            <a:r>
              <a:rPr kumimoji="1" lang="ja-JP" altLang="en-US" sz="1400"/>
              <a:t>月</a:t>
            </a:r>
            <a:r>
              <a:rPr kumimoji="1" lang="en-US" altLang="ja-JP" sz="1400" baseline="0"/>
              <a:t>10</a:t>
            </a:r>
            <a:r>
              <a:rPr kumimoji="1" lang="ja-JP" altLang="en-US" sz="1400"/>
              <a:t>日（</a:t>
            </a:r>
            <a:r>
              <a:rPr kumimoji="1" lang="ja-JP" altLang="en-US" sz="1400" baseline="0"/>
              <a:t> 金 </a:t>
            </a:r>
            <a:r>
              <a:rPr kumimoji="1" lang="ja-JP" altLang="en-US" sz="1400"/>
              <a:t>）</a:t>
            </a:r>
            <a:r>
              <a:rPr kumimoji="1" lang="ja-JP" altLang="en-US" sz="1050"/>
              <a:t>までにデータのメール送信をお願いします。</a:t>
            </a:r>
            <a:endParaRPr kumimoji="1" lang="en-US" altLang="ja-JP" sz="1050"/>
          </a:p>
          <a:p>
            <a:r>
              <a:rPr kumimoji="1" lang="ja-JP" altLang="en-US" sz="1050"/>
              <a:t>「女子」シートに申込書ができていますそちらを郵送してください。</a:t>
            </a:r>
            <a:endParaRPr kumimoji="1" lang="en-US" altLang="ja-JP" sz="1050"/>
          </a:p>
          <a:p>
            <a:r>
              <a:rPr kumimoji="1" lang="en-US" altLang="ja-JP" sz="1050"/>
              <a:t>(4/12</a:t>
            </a:r>
            <a:r>
              <a:rPr kumimoji="1" lang="ja-JP" altLang="en-US" sz="1050"/>
              <a:t>（火）持参でもかまいません）</a:t>
            </a:r>
            <a:endParaRPr kumimoji="1" lang="en-US" altLang="ja-JP" sz="1050"/>
          </a:p>
          <a:p>
            <a:r>
              <a:rPr kumimoji="1" lang="ja-JP" altLang="en-US" sz="2400"/>
              <a:t>このシートの郵送は</a:t>
            </a:r>
            <a:r>
              <a:rPr kumimoji="1" lang="ja-JP" altLang="en-US" sz="2400">
                <a:solidFill>
                  <a:srgbClr val="FF0000"/>
                </a:solidFill>
              </a:rPr>
              <a:t>不要</a:t>
            </a:r>
            <a:r>
              <a:rPr kumimoji="1" lang="ja-JP" altLang="en-US" sz="2400"/>
              <a:t>です。</a:t>
            </a:r>
            <a:endParaRPr kumimoji="1" lang="en-US" altLang="ja-JP" sz="24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385299</xdr:colOff>
      <xdr:row>107</xdr:row>
      <xdr:rowOff>302558</xdr:rowOff>
    </xdr:from>
    <xdr:to>
      <xdr:col>11</xdr:col>
      <xdr:colOff>291710</xdr:colOff>
      <xdr:row>117</xdr:row>
      <xdr:rowOff>8726</xdr:rowOff>
    </xdr:to>
    <xdr:grpSp>
      <xdr:nvGrpSpPr>
        <xdr:cNvPr id="11" name="グループ化 10">
          <a:extLst>
            <a:ext uri="{FF2B5EF4-FFF2-40B4-BE49-F238E27FC236}">
              <a16:creationId xmlns:a16="http://schemas.microsoft.com/office/drawing/2014/main" id="{B2A2095E-809F-4F1D-AF57-05660FB518FC}"/>
            </a:ext>
          </a:extLst>
        </xdr:cNvPr>
        <xdr:cNvGrpSpPr/>
      </xdr:nvGrpSpPr>
      <xdr:grpSpPr>
        <a:xfrm>
          <a:off x="2684906" y="26537129"/>
          <a:ext cx="4696125" cy="1624776"/>
          <a:chOff x="256187" y="6752897"/>
          <a:chExt cx="2698517" cy="330140"/>
        </a:xfrm>
      </xdr:grpSpPr>
      <xdr:sp macro="" textlink="">
        <xdr:nvSpPr>
          <xdr:cNvPr id="12" name="四角形: 角を丸くする 11">
            <a:extLst>
              <a:ext uri="{FF2B5EF4-FFF2-40B4-BE49-F238E27FC236}">
                <a16:creationId xmlns:a16="http://schemas.microsoft.com/office/drawing/2014/main" id="{9441206D-87F0-6EF9-21E7-A9FCF0F2DDCF}"/>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3" name="テキスト ボックス 12">
            <a:extLst>
              <a:ext uri="{FF2B5EF4-FFF2-40B4-BE49-F238E27FC236}">
                <a16:creationId xmlns:a16="http://schemas.microsoft.com/office/drawing/2014/main" id="{0BB8B23C-6501-3958-9B67-DACAFEED3DD0}"/>
              </a:ext>
            </a:extLst>
          </xdr:cNvPr>
          <xdr:cNvSpPr txBox="1"/>
        </xdr:nvSpPr>
        <xdr:spPr>
          <a:xfrm>
            <a:off x="298834" y="6791320"/>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直接入力する場合にはこちらにも入力をお願いします！</a:t>
            </a:r>
            <a:endParaRPr kumimoji="1" lang="en-US" altLang="ja-JP" sz="2400" b="1">
              <a:solidFill>
                <a:srgbClr val="FF0000"/>
              </a:solidFill>
            </a:endParaRPr>
          </a:p>
          <a:p>
            <a:r>
              <a:rPr kumimoji="1" lang="ja-JP" altLang="en-US" sz="1200" b="1">
                <a:solidFill>
                  <a:srgbClr val="FF0000"/>
                </a:solidFill>
              </a:rPr>
              <a:t>重複の無いように気を付けて人数を入力してください</a:t>
            </a:r>
            <a:endParaRPr kumimoji="1" lang="en-US" altLang="ja-JP" sz="1200" b="1">
              <a:solidFill>
                <a:srgbClr val="FF0000"/>
              </a:solidFill>
            </a:endParaRPr>
          </a:p>
        </xdr:txBody>
      </xdr:sp>
    </xdr:grpSp>
    <xdr:clientData/>
  </xdr:twoCellAnchor>
  <xdr:twoCellAnchor>
    <xdr:from>
      <xdr:col>4</xdr:col>
      <xdr:colOff>336176</xdr:colOff>
      <xdr:row>5</xdr:row>
      <xdr:rowOff>134468</xdr:rowOff>
    </xdr:from>
    <xdr:to>
      <xdr:col>7</xdr:col>
      <xdr:colOff>304812</xdr:colOff>
      <xdr:row>10</xdr:row>
      <xdr:rowOff>190007</xdr:rowOff>
    </xdr:to>
    <xdr:grpSp>
      <xdr:nvGrpSpPr>
        <xdr:cNvPr id="2" name="グループ化 1">
          <a:extLst>
            <a:ext uri="{FF2B5EF4-FFF2-40B4-BE49-F238E27FC236}">
              <a16:creationId xmlns:a16="http://schemas.microsoft.com/office/drawing/2014/main" id="{AFCCAED8-5D13-48B2-A183-C72F18692BC6}"/>
            </a:ext>
          </a:extLst>
        </xdr:cNvPr>
        <xdr:cNvGrpSpPr/>
      </xdr:nvGrpSpPr>
      <xdr:grpSpPr>
        <a:xfrm>
          <a:off x="2635783" y="1794539"/>
          <a:ext cx="2132172" cy="1429861"/>
          <a:chOff x="256188" y="6752897"/>
          <a:chExt cx="2133215" cy="298656"/>
        </a:xfrm>
      </xdr:grpSpPr>
      <xdr:sp macro="" textlink="">
        <xdr:nvSpPr>
          <xdr:cNvPr id="3" name="四角形: 角を丸くする 2">
            <a:extLst>
              <a:ext uri="{FF2B5EF4-FFF2-40B4-BE49-F238E27FC236}">
                <a16:creationId xmlns:a16="http://schemas.microsoft.com/office/drawing/2014/main" id="{0B58C42E-F36E-9C75-DB53-1757E24E00D3}"/>
              </a:ext>
            </a:extLst>
          </xdr:cNvPr>
          <xdr:cNvSpPr/>
        </xdr:nvSpPr>
        <xdr:spPr>
          <a:xfrm>
            <a:off x="256188" y="6752897"/>
            <a:ext cx="2133215" cy="29865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 name="テキスト ボックス 3">
            <a:extLst>
              <a:ext uri="{FF2B5EF4-FFF2-40B4-BE49-F238E27FC236}">
                <a16:creationId xmlns:a16="http://schemas.microsoft.com/office/drawing/2014/main" id="{8EAAB530-09F4-74A2-693F-5A7D861EC2B6}"/>
              </a:ext>
            </a:extLst>
          </xdr:cNvPr>
          <xdr:cNvSpPr txBox="1"/>
        </xdr:nvSpPr>
        <xdr:spPr>
          <a:xfrm>
            <a:off x="273744" y="6755230"/>
            <a:ext cx="2069226" cy="288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支部大会の申込み用紙は下の方に自動生成されています。スクロールしてください。</a:t>
            </a:r>
            <a:endParaRPr kumimoji="1" lang="en-US" altLang="ja-JP" sz="1000"/>
          </a:p>
          <a:p>
            <a:r>
              <a:rPr kumimoji="1" lang="ja-JP" altLang="en-US" sz="1000"/>
              <a:t>（この</a:t>
            </a:r>
            <a:r>
              <a:rPr kumimoji="1" lang="en-US" altLang="ja-JP" sz="1000"/>
              <a:t>1</a:t>
            </a:r>
            <a:r>
              <a:rPr kumimoji="1" lang="ja-JP" altLang="en-US" sz="1000"/>
              <a:t>枚目は県大会でのみ使用します）</a:t>
            </a:r>
            <a:endParaRPr kumimoji="1" lang="en-US" altLang="ja-JP" sz="1000"/>
          </a:p>
        </xdr:txBody>
      </xdr:sp>
    </xdr:grpSp>
    <xdr:clientData/>
  </xdr:twoCellAnchor>
  <xdr:twoCellAnchor>
    <xdr:from>
      <xdr:col>12</xdr:col>
      <xdr:colOff>281535</xdr:colOff>
      <xdr:row>58</xdr:row>
      <xdr:rowOff>178661</xdr:rowOff>
    </xdr:from>
    <xdr:to>
      <xdr:col>16</xdr:col>
      <xdr:colOff>23363</xdr:colOff>
      <xdr:row>66</xdr:row>
      <xdr:rowOff>71037</xdr:rowOff>
    </xdr:to>
    <xdr:grpSp>
      <xdr:nvGrpSpPr>
        <xdr:cNvPr id="5" name="グループ化 4">
          <a:extLst>
            <a:ext uri="{FF2B5EF4-FFF2-40B4-BE49-F238E27FC236}">
              <a16:creationId xmlns:a16="http://schemas.microsoft.com/office/drawing/2014/main" id="{844EDFC4-AA70-4EA0-BC11-0F7F37CA7282}"/>
            </a:ext>
          </a:extLst>
        </xdr:cNvPr>
        <xdr:cNvGrpSpPr/>
      </xdr:nvGrpSpPr>
      <xdr:grpSpPr>
        <a:xfrm>
          <a:off x="8323356" y="14765518"/>
          <a:ext cx="2626543" cy="2096733"/>
          <a:chOff x="221485" y="6752897"/>
          <a:chExt cx="2675001" cy="442950"/>
        </a:xfrm>
      </xdr:grpSpPr>
      <xdr:sp macro="" textlink="">
        <xdr:nvSpPr>
          <xdr:cNvPr id="6" name="四角形: 角を丸くする 5">
            <a:extLst>
              <a:ext uri="{FF2B5EF4-FFF2-40B4-BE49-F238E27FC236}">
                <a16:creationId xmlns:a16="http://schemas.microsoft.com/office/drawing/2014/main" id="{6F4C2E18-6BB7-4D77-043A-B393A74EA34A}"/>
              </a:ext>
            </a:extLst>
          </xdr:cNvPr>
          <xdr:cNvSpPr/>
        </xdr:nvSpPr>
        <xdr:spPr>
          <a:xfrm>
            <a:off x="256187" y="6752897"/>
            <a:ext cx="2640299" cy="41851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7" name="テキスト ボックス 6">
            <a:extLst>
              <a:ext uri="{FF2B5EF4-FFF2-40B4-BE49-F238E27FC236}">
                <a16:creationId xmlns:a16="http://schemas.microsoft.com/office/drawing/2014/main" id="{86AEB483-C09F-8E4C-E46F-FF0A57284B98}"/>
              </a:ext>
            </a:extLst>
          </xdr:cNvPr>
          <xdr:cNvSpPr txBox="1"/>
        </xdr:nvSpPr>
        <xdr:spPr>
          <a:xfrm>
            <a:off x="221485" y="6786822"/>
            <a:ext cx="2655870" cy="409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a:solidFill>
                  <a:srgbClr val="0070C0"/>
                </a:solidFill>
              </a:rPr>
              <a:t>このシートの関数を削除し、</a:t>
            </a:r>
            <a:r>
              <a:rPr kumimoji="1" lang="en-US" altLang="ja-JP" sz="1200" b="1">
                <a:solidFill>
                  <a:srgbClr val="FF0000"/>
                </a:solidFill>
              </a:rPr>
              <a:t>R6</a:t>
            </a:r>
            <a:r>
              <a:rPr kumimoji="1" lang="ja-JP" altLang="en-US" sz="1200" b="1">
                <a:solidFill>
                  <a:srgbClr val="FF0000"/>
                </a:solidFill>
              </a:rPr>
              <a:t>年度までと同様に直接入力してください。</a:t>
            </a:r>
            <a:endParaRPr kumimoji="1" lang="en-US" altLang="ja-JP" sz="1200" b="1">
              <a:solidFill>
                <a:srgbClr val="FF0000"/>
              </a:solidFill>
            </a:endParaRPr>
          </a:p>
          <a:p>
            <a:r>
              <a:rPr kumimoji="1" lang="ja-JP" altLang="en-US" sz="1200" b="1">
                <a:solidFill>
                  <a:srgbClr val="FF0000"/>
                </a:solidFill>
              </a:rPr>
              <a:t>その際、申込書の下の欄にある参加人数も入力をお願いします</a:t>
            </a:r>
            <a:endParaRPr kumimoji="1" lang="en-US" altLang="ja-JP" sz="1200" b="1">
              <a:solidFill>
                <a:srgbClr val="FF0000"/>
              </a:solidFill>
            </a:endParaRPr>
          </a:p>
        </xdr:txBody>
      </xdr:sp>
    </xdr:grpSp>
    <xdr:clientData/>
  </xdr:twoCellAnchor>
  <xdr:twoCellAnchor>
    <xdr:from>
      <xdr:col>12</xdr:col>
      <xdr:colOff>212112</xdr:colOff>
      <xdr:row>54</xdr:row>
      <xdr:rowOff>53629</xdr:rowOff>
    </xdr:from>
    <xdr:to>
      <xdr:col>15</xdr:col>
      <xdr:colOff>106602</xdr:colOff>
      <xdr:row>57</xdr:row>
      <xdr:rowOff>270344</xdr:rowOff>
    </xdr:to>
    <xdr:grpSp>
      <xdr:nvGrpSpPr>
        <xdr:cNvPr id="8" name="グループ化 7">
          <a:extLst>
            <a:ext uri="{FF2B5EF4-FFF2-40B4-BE49-F238E27FC236}">
              <a16:creationId xmlns:a16="http://schemas.microsoft.com/office/drawing/2014/main" id="{09B0FD48-31FC-43A0-9F88-DD741410D864}"/>
            </a:ext>
          </a:extLst>
        </xdr:cNvPr>
        <xdr:cNvGrpSpPr/>
      </xdr:nvGrpSpPr>
      <xdr:grpSpPr>
        <a:xfrm>
          <a:off x="8253933" y="13089272"/>
          <a:ext cx="2098848" cy="1427751"/>
          <a:chOff x="256188" y="6752897"/>
          <a:chExt cx="2133215" cy="298656"/>
        </a:xfrm>
      </xdr:grpSpPr>
      <xdr:sp macro="" textlink="">
        <xdr:nvSpPr>
          <xdr:cNvPr id="9" name="四角形: 角を丸くする 8">
            <a:extLst>
              <a:ext uri="{FF2B5EF4-FFF2-40B4-BE49-F238E27FC236}">
                <a16:creationId xmlns:a16="http://schemas.microsoft.com/office/drawing/2014/main" id="{E4B32647-EEB9-CE2A-0748-99B41D824C94}"/>
              </a:ext>
            </a:extLst>
          </xdr:cNvPr>
          <xdr:cNvSpPr/>
        </xdr:nvSpPr>
        <xdr:spPr>
          <a:xfrm>
            <a:off x="256188" y="6752897"/>
            <a:ext cx="2133215" cy="29865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0" name="テキスト ボックス 9">
            <a:extLst>
              <a:ext uri="{FF2B5EF4-FFF2-40B4-BE49-F238E27FC236}">
                <a16:creationId xmlns:a16="http://schemas.microsoft.com/office/drawing/2014/main" id="{64BAACBE-23BD-08DD-1BA5-09DA00D207E3}"/>
              </a:ext>
            </a:extLst>
          </xdr:cNvPr>
          <xdr:cNvSpPr txBox="1"/>
        </xdr:nvSpPr>
        <xdr:spPr>
          <a:xfrm>
            <a:off x="273744" y="6755230"/>
            <a:ext cx="2069226" cy="288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このシートは自動生成されます。</a:t>
            </a:r>
            <a:endParaRPr kumimoji="1" lang="en-US" altLang="ja-JP" sz="1000"/>
          </a:p>
          <a:p>
            <a:r>
              <a:rPr kumimoji="1" lang="ja-JP" altLang="en-US" sz="1000"/>
              <a:t>申込み期日までにこのエクセルファイルをメールで送信してください。</a:t>
            </a:r>
            <a:endParaRPr kumimoji="1" lang="en-US" altLang="ja-JP" sz="1000"/>
          </a:p>
          <a:p>
            <a:r>
              <a:rPr kumimoji="1" lang="ja-JP" altLang="en-US" sz="1000"/>
              <a:t>また、公印を押した申込書の郵送もお願いします</a:t>
            </a:r>
            <a:endParaRPr kumimoji="1" lang="en-US" altLang="ja-JP" sz="10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46853</xdr:colOff>
      <xdr:row>2</xdr:row>
      <xdr:rowOff>57143</xdr:rowOff>
    </xdr:from>
    <xdr:to>
      <xdr:col>13</xdr:col>
      <xdr:colOff>30875</xdr:colOff>
      <xdr:row>4</xdr:row>
      <xdr:rowOff>380993</xdr:rowOff>
    </xdr:to>
    <xdr:grpSp>
      <xdr:nvGrpSpPr>
        <xdr:cNvPr id="2" name="グループ化 1">
          <a:extLst>
            <a:ext uri="{FF2B5EF4-FFF2-40B4-BE49-F238E27FC236}">
              <a16:creationId xmlns:a16="http://schemas.microsoft.com/office/drawing/2014/main" id="{7B416272-27C2-456D-B5A6-26144791747D}"/>
            </a:ext>
          </a:extLst>
        </xdr:cNvPr>
        <xdr:cNvGrpSpPr/>
      </xdr:nvGrpSpPr>
      <xdr:grpSpPr>
        <a:xfrm>
          <a:off x="7047728" y="981068"/>
          <a:ext cx="2041422" cy="819150"/>
          <a:chOff x="210206" y="6752897"/>
          <a:chExt cx="2069225" cy="352321"/>
        </a:xfrm>
      </xdr:grpSpPr>
      <xdr:sp macro="" textlink="">
        <xdr:nvSpPr>
          <xdr:cNvPr id="6" name="四角形: 角を丸くする 5">
            <a:extLst>
              <a:ext uri="{FF2B5EF4-FFF2-40B4-BE49-F238E27FC236}">
                <a16:creationId xmlns:a16="http://schemas.microsoft.com/office/drawing/2014/main" id="{7E29952F-057C-8C51-F8CE-F9D415469C1A}"/>
              </a:ext>
            </a:extLst>
          </xdr:cNvPr>
          <xdr:cNvSpPr/>
        </xdr:nvSpPr>
        <xdr:spPr>
          <a:xfrm>
            <a:off x="256189" y="6752897"/>
            <a:ext cx="1944414" cy="352321"/>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 name="テキスト ボックス 3">
            <a:extLst>
              <a:ext uri="{FF2B5EF4-FFF2-40B4-BE49-F238E27FC236}">
                <a16:creationId xmlns:a16="http://schemas.microsoft.com/office/drawing/2014/main" id="{AC065DA1-1C0C-1846-0EF7-2696BCFABD07}"/>
              </a:ext>
            </a:extLst>
          </xdr:cNvPr>
          <xdr:cNvSpPr txBox="1"/>
        </xdr:nvSpPr>
        <xdr:spPr>
          <a:xfrm>
            <a:off x="210206" y="6825155"/>
            <a:ext cx="2069225" cy="280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外部指導者申請書の作成に関しては従来通りです。この申請書に直接入力してください</a:t>
            </a:r>
            <a:endParaRPr kumimoji="1" lang="en-US" altLang="ja-JP" sz="1000"/>
          </a:p>
        </xdr:txBody>
      </xdr:sp>
    </xdr:grpSp>
    <xdr:clientData/>
  </xdr:twoCellAnchor>
</xdr:wsDr>
</file>

<file path=xl/persons/person.xml><?xml version="1.0" encoding="utf-8"?>
<personList xmlns="http://schemas.microsoft.com/office/spreadsheetml/2018/threadedcomments" xmlns:x="http://schemas.openxmlformats.org/spreadsheetml/2006/main">
  <person displayName="川俣 友人" id="{FD915EA3-DB38-47F8-B505-3B64BA06E95D}" userId="S::kawamata-t04@tochigi-edu.ed.jp::4e51c568-f41f-4d17-a86f-d3e046ba9fb9"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8" dT="2025-02-21T07:44:15.71" personId="{FD915EA3-DB38-47F8-B505-3B64BA06E95D}" id="{C06F06F3-3721-415B-8700-03125B4879A0}">
    <text>当日ベンチに入る方の名前を記入してください（1名）</text>
  </threadedComment>
</ThreadedComments>
</file>

<file path=xl/threadedComments/threadedComment2.xml><?xml version="1.0" encoding="utf-8"?>
<ThreadedComments xmlns="http://schemas.microsoft.com/office/spreadsheetml/2018/threadedcomments" xmlns:x="http://schemas.openxmlformats.org/spreadsheetml/2006/main">
  <threadedComment ref="E8" dT="2025-02-21T07:44:15.71" personId="{FD915EA3-DB38-47F8-B505-3B64BA06E95D}" id="{8C0ADE09-52F2-4D1E-A150-55D10E07930A}">
    <text>当日ベンチに入る方の名前を記入してください（1名）</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35F78-F482-4BE4-B79D-4F87FFDE80C3}">
  <sheetPr>
    <tabColor theme="1"/>
  </sheetPr>
  <dimension ref="A1:C65"/>
  <sheetViews>
    <sheetView tabSelected="1" view="pageBreakPreview" zoomScale="90" zoomScaleNormal="70" workbookViewId="0">
      <selection activeCell="A25" sqref="A25"/>
    </sheetView>
  </sheetViews>
  <sheetFormatPr defaultRowHeight="13.5" x14ac:dyDescent="0.15"/>
  <cols>
    <col min="1" max="1" width="110.5" customWidth="1"/>
    <col min="2" max="2" width="89.125" hidden="1" customWidth="1"/>
    <col min="3" max="3" width="8.875" hidden="1" customWidth="1"/>
  </cols>
  <sheetData>
    <row r="1" spans="1:2" ht="24" x14ac:dyDescent="0.15">
      <c r="A1" s="73" t="s">
        <v>216</v>
      </c>
      <c r="B1" s="91" t="s">
        <v>218</v>
      </c>
    </row>
    <row r="2" spans="1:2" ht="15.75" customHeight="1" x14ac:dyDescent="0.15"/>
    <row r="17" spans="1:1" ht="17.25" x14ac:dyDescent="0.15">
      <c r="A17" s="89" t="s">
        <v>230</v>
      </c>
    </row>
    <row r="18" spans="1:1" ht="17.25" x14ac:dyDescent="0.15">
      <c r="A18" s="89" t="s">
        <v>276</v>
      </c>
    </row>
    <row r="19" spans="1:1" ht="17.25" x14ac:dyDescent="0.15">
      <c r="A19" s="89"/>
    </row>
    <row r="20" spans="1:1" ht="17.25" x14ac:dyDescent="0.15">
      <c r="A20" s="89"/>
    </row>
    <row r="21" spans="1:1" ht="17.25" x14ac:dyDescent="0.15">
      <c r="A21" s="89"/>
    </row>
    <row r="22" spans="1:1" ht="17.25" x14ac:dyDescent="0.15">
      <c r="A22" s="89"/>
    </row>
    <row r="23" spans="1:1" ht="17.25" x14ac:dyDescent="0.15">
      <c r="A23" s="89"/>
    </row>
    <row r="24" spans="1:1" ht="17.25" x14ac:dyDescent="0.15">
      <c r="A24" s="89"/>
    </row>
    <row r="25" spans="1:1" ht="17.25" x14ac:dyDescent="0.15">
      <c r="A25" s="89"/>
    </row>
    <row r="26" spans="1:1" ht="17.25" x14ac:dyDescent="0.15">
      <c r="A26" s="89"/>
    </row>
    <row r="27" spans="1:1" ht="17.25" x14ac:dyDescent="0.15">
      <c r="A27" s="89"/>
    </row>
    <row r="28" spans="1:1" ht="17.25" x14ac:dyDescent="0.15">
      <c r="A28" s="89"/>
    </row>
    <row r="29" spans="1:1" ht="17.25" x14ac:dyDescent="0.15">
      <c r="A29" s="89" t="s">
        <v>277</v>
      </c>
    </row>
    <row r="65" spans="1:1" ht="18.75" x14ac:dyDescent="0.15">
      <c r="A65" s="90" t="s">
        <v>217</v>
      </c>
    </row>
  </sheetData>
  <phoneticPr fontId="2"/>
  <pageMargins left="0.25" right="0.25" top="0.75" bottom="0.75" header="0.3" footer="0.3"/>
  <pageSetup paperSize="9" scale="81" orientation="portrait" horizontalDpi="4294967294" r:id="rId1"/>
  <rowBreaks count="1" manualBreakCount="1">
    <brk id="64" max="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3D5E-9551-40D1-8788-7539BBA56037}">
  <dimension ref="C2:J17"/>
  <sheetViews>
    <sheetView workbookViewId="0">
      <selection activeCell="H13" sqref="H13:J16"/>
    </sheetView>
  </sheetViews>
  <sheetFormatPr defaultRowHeight="13.5" x14ac:dyDescent="0.15"/>
  <sheetData>
    <row r="2" spans="3:10" x14ac:dyDescent="0.15">
      <c r="C2" s="110" t="s">
        <v>231</v>
      </c>
      <c r="D2" s="110" t="s">
        <v>232</v>
      </c>
      <c r="E2" s="110">
        <v>2</v>
      </c>
      <c r="G2" t="s">
        <v>255</v>
      </c>
      <c r="H2" t="str">
        <f>G2&amp;RIGHT(C2,LEN(C2)-1)</f>
        <v>★井</v>
      </c>
      <c r="I2" t="str">
        <f>G2&amp;RIGHT(D2,LEN(D2)-1)</f>
        <v>★</v>
      </c>
      <c r="J2">
        <f>E2</f>
        <v>2</v>
      </c>
    </row>
    <row r="3" spans="3:10" x14ac:dyDescent="0.15">
      <c r="C3" s="110" t="s">
        <v>233</v>
      </c>
      <c r="D3" s="110" t="s">
        <v>234</v>
      </c>
      <c r="E3" s="110">
        <v>2</v>
      </c>
      <c r="G3" t="s">
        <v>256</v>
      </c>
      <c r="H3" t="str">
        <f t="shared" ref="H3:H9" si="0">G3&amp;RIGHT(C3,LEN(C3)-1)</f>
        <v>■藤</v>
      </c>
      <c r="I3" t="str">
        <f t="shared" ref="I3:I9" si="1">G3&amp;RIGHT(D3,LEN(D3)-1)</f>
        <v>■</v>
      </c>
      <c r="J3">
        <f t="shared" ref="J3:J17" si="2">E3</f>
        <v>2</v>
      </c>
    </row>
    <row r="4" spans="3:10" x14ac:dyDescent="0.15">
      <c r="C4" s="110" t="s">
        <v>235</v>
      </c>
      <c r="D4" s="110" t="s">
        <v>236</v>
      </c>
      <c r="E4" s="110">
        <v>3</v>
      </c>
      <c r="G4" t="s">
        <v>257</v>
      </c>
      <c r="H4" t="str">
        <f t="shared" si="0"/>
        <v>〇本</v>
      </c>
      <c r="I4" t="str">
        <f t="shared" si="1"/>
        <v>〇功</v>
      </c>
      <c r="J4">
        <f t="shared" si="2"/>
        <v>3</v>
      </c>
    </row>
    <row r="5" spans="3:10" x14ac:dyDescent="0.15">
      <c r="C5" s="110" t="s">
        <v>237</v>
      </c>
      <c r="D5" s="110" t="s">
        <v>238</v>
      </c>
      <c r="E5" s="110">
        <v>1</v>
      </c>
      <c r="G5" t="s">
        <v>258</v>
      </c>
      <c r="H5" t="str">
        <f t="shared" si="0"/>
        <v>◎坪</v>
      </c>
      <c r="I5" t="str">
        <f t="shared" si="1"/>
        <v>◎星</v>
      </c>
      <c r="J5">
        <f t="shared" si="2"/>
        <v>1</v>
      </c>
    </row>
    <row r="6" spans="3:10" x14ac:dyDescent="0.15">
      <c r="C6" s="110" t="s">
        <v>239</v>
      </c>
      <c r="D6" s="110" t="s">
        <v>240</v>
      </c>
      <c r="E6" s="110">
        <v>1</v>
      </c>
      <c r="G6" t="s">
        <v>259</v>
      </c>
      <c r="H6" t="str">
        <f t="shared" si="0"/>
        <v>△﨑</v>
      </c>
      <c r="I6" t="str">
        <f t="shared" si="1"/>
        <v>△大</v>
      </c>
      <c r="J6">
        <f t="shared" si="2"/>
        <v>1</v>
      </c>
    </row>
    <row r="7" spans="3:10" x14ac:dyDescent="0.15">
      <c r="C7" s="110" t="s">
        <v>241</v>
      </c>
      <c r="D7" s="110" t="s">
        <v>242</v>
      </c>
      <c r="E7" s="110">
        <v>1</v>
      </c>
      <c r="G7" t="s">
        <v>260</v>
      </c>
      <c r="H7" t="str">
        <f t="shared" si="0"/>
        <v>◇良</v>
      </c>
      <c r="I7" t="str">
        <f t="shared" si="1"/>
        <v>◇和</v>
      </c>
      <c r="J7">
        <f t="shared" si="2"/>
        <v>1</v>
      </c>
    </row>
    <row r="8" spans="3:10" x14ac:dyDescent="0.15">
      <c r="C8" s="110" t="s">
        <v>243</v>
      </c>
      <c r="D8" s="110" t="s">
        <v>244</v>
      </c>
      <c r="E8" s="110">
        <v>1</v>
      </c>
      <c r="G8" t="s">
        <v>261</v>
      </c>
      <c r="H8" t="str">
        <f t="shared" si="0"/>
        <v>☆川</v>
      </c>
      <c r="I8" t="str">
        <f t="shared" si="1"/>
        <v>☆翔</v>
      </c>
      <c r="J8">
        <f t="shared" si="2"/>
        <v>1</v>
      </c>
    </row>
    <row r="9" spans="3:10" x14ac:dyDescent="0.15">
      <c r="C9" s="110" t="s">
        <v>245</v>
      </c>
      <c r="D9" s="110" t="s">
        <v>246</v>
      </c>
      <c r="E9" s="110">
        <v>2</v>
      </c>
      <c r="G9" t="s">
        <v>262</v>
      </c>
      <c r="H9" t="str">
        <f t="shared" si="0"/>
        <v>●月女</v>
      </c>
      <c r="I9" t="str">
        <f t="shared" si="1"/>
        <v>●羽</v>
      </c>
      <c r="J9">
        <f t="shared" si="2"/>
        <v>2</v>
      </c>
    </row>
    <row r="10" spans="3:10" x14ac:dyDescent="0.15">
      <c r="J10">
        <f t="shared" si="2"/>
        <v>0</v>
      </c>
    </row>
    <row r="11" spans="3:10" x14ac:dyDescent="0.15">
      <c r="J11">
        <f t="shared" si="2"/>
        <v>0</v>
      </c>
    </row>
    <row r="12" spans="3:10" x14ac:dyDescent="0.15">
      <c r="J12">
        <f t="shared" si="2"/>
        <v>0</v>
      </c>
    </row>
    <row r="13" spans="3:10" x14ac:dyDescent="0.15">
      <c r="C13" s="94" t="s">
        <v>247</v>
      </c>
      <c r="D13" s="94" t="s">
        <v>248</v>
      </c>
      <c r="E13" s="94">
        <v>3</v>
      </c>
      <c r="G13" t="s">
        <v>255</v>
      </c>
      <c r="H13" t="str">
        <f>G13&amp;RIGHT(C13,LEN(C13)-1)</f>
        <v>★原</v>
      </c>
      <c r="I13" t="str">
        <f>G13&amp;RIGHT(D13,LEN(D13)-1)</f>
        <v>★桜</v>
      </c>
      <c r="J13">
        <f t="shared" si="2"/>
        <v>3</v>
      </c>
    </row>
    <row r="14" spans="3:10" x14ac:dyDescent="0.15">
      <c r="C14" s="94" t="s">
        <v>249</v>
      </c>
      <c r="D14" s="94" t="s">
        <v>250</v>
      </c>
      <c r="E14" s="94">
        <v>3</v>
      </c>
      <c r="G14" t="s">
        <v>256</v>
      </c>
      <c r="H14" t="str">
        <f t="shared" ref="H14:H16" si="3">G14&amp;RIGHT(C14,LEN(C14)-1)</f>
        <v>■場</v>
      </c>
      <c r="I14" t="str">
        <f t="shared" ref="I14:I16" si="4">G14&amp;RIGHT(D14,LEN(D14)-1)</f>
        <v>■香</v>
      </c>
      <c r="J14">
        <f t="shared" si="2"/>
        <v>3</v>
      </c>
    </row>
    <row r="15" spans="3:10" x14ac:dyDescent="0.15">
      <c r="C15" s="94" t="s">
        <v>251</v>
      </c>
      <c r="D15" s="94" t="s">
        <v>252</v>
      </c>
      <c r="E15" s="94">
        <v>3</v>
      </c>
      <c r="G15" t="s">
        <v>257</v>
      </c>
      <c r="H15" t="str">
        <f t="shared" si="3"/>
        <v>〇橋</v>
      </c>
      <c r="I15" t="str">
        <f t="shared" si="4"/>
        <v>〇華</v>
      </c>
      <c r="J15">
        <f t="shared" si="2"/>
        <v>3</v>
      </c>
    </row>
    <row r="16" spans="3:10" x14ac:dyDescent="0.15">
      <c r="C16" s="94" t="s">
        <v>253</v>
      </c>
      <c r="D16" s="94" t="s">
        <v>254</v>
      </c>
      <c r="E16" s="94">
        <v>1</v>
      </c>
      <c r="G16" t="s">
        <v>258</v>
      </c>
      <c r="H16" t="str">
        <f t="shared" si="3"/>
        <v>◎川</v>
      </c>
      <c r="I16" t="str">
        <f t="shared" si="4"/>
        <v>◎葉</v>
      </c>
      <c r="J16">
        <f t="shared" si="2"/>
        <v>1</v>
      </c>
    </row>
    <row r="17" spans="10:10" x14ac:dyDescent="0.15">
      <c r="J17">
        <f t="shared" si="2"/>
        <v>0</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DC1FF-D48C-40DB-9FC3-C1D72D883F78}">
  <sheetPr>
    <tabColor theme="4" tint="0.39997558519241921"/>
    <pageSetUpPr fitToPage="1"/>
  </sheetPr>
  <dimension ref="A1:BI57"/>
  <sheetViews>
    <sheetView zoomScale="85" zoomScaleNormal="85" workbookViewId="0">
      <selection activeCell="J2" sqref="J2"/>
    </sheetView>
  </sheetViews>
  <sheetFormatPr defaultColWidth="9" defaultRowHeight="13.5" x14ac:dyDescent="0.15"/>
  <cols>
    <col min="1" max="1" width="9" style="69"/>
    <col min="2" max="4" width="10.5" style="69" customWidth="1"/>
    <col min="5" max="10" width="9.25" style="69" customWidth="1"/>
    <col min="11" max="11" width="11" style="69" customWidth="1"/>
    <col min="12" max="12" width="3.75" style="69" customWidth="1"/>
    <col min="13" max="13" width="14" style="69" customWidth="1"/>
    <col min="14" max="15" width="6.875" style="69" hidden="1" customWidth="1"/>
    <col min="16" max="16" width="2" style="69" hidden="1" customWidth="1"/>
    <col min="17" max="17" width="2.5" style="69" hidden="1" customWidth="1"/>
    <col min="18" max="18" width="3.75" style="69" customWidth="1"/>
    <col min="19" max="19" width="14" style="69" customWidth="1"/>
    <col min="20" max="20" width="12.625" style="69" hidden="1" customWidth="1"/>
    <col min="21" max="23" width="2.5" style="69" hidden="1" customWidth="1"/>
    <col min="24" max="24" width="5" style="69" hidden="1" customWidth="1"/>
    <col min="25" max="25" width="3.75" style="69" customWidth="1"/>
    <col min="26" max="26" width="14" style="69" customWidth="1"/>
    <col min="27" max="33" width="9" style="69" hidden="1" customWidth="1"/>
    <col min="34" max="34" width="3.75" style="69" customWidth="1"/>
    <col min="35" max="35" width="14" style="69" customWidth="1"/>
    <col min="36" max="44" width="9" style="69" hidden="1" customWidth="1"/>
    <col min="45" max="16384" width="9" style="69"/>
  </cols>
  <sheetData>
    <row r="1" spans="1:61" ht="23.25" customHeight="1" x14ac:dyDescent="0.15">
      <c r="B1" s="70" t="s">
        <v>185</v>
      </c>
      <c r="C1" s="111"/>
      <c r="D1" s="112"/>
      <c r="E1" s="112"/>
      <c r="F1" s="112"/>
      <c r="G1" s="112"/>
      <c r="H1" s="112"/>
    </row>
    <row r="2" spans="1:61" ht="24" customHeight="1" x14ac:dyDescent="0.15">
      <c r="B2" s="70" t="s">
        <v>191</v>
      </c>
      <c r="C2" s="155"/>
      <c r="D2" s="155"/>
      <c r="E2" s="155"/>
      <c r="F2" s="155"/>
      <c r="G2" s="155"/>
      <c r="H2" s="155"/>
    </row>
    <row r="3" spans="1:61" ht="24" customHeight="1" x14ac:dyDescent="0.15">
      <c r="B3" s="70" t="s">
        <v>189</v>
      </c>
      <c r="C3" s="155"/>
      <c r="D3" s="155"/>
      <c r="E3" s="155"/>
      <c r="F3" s="155"/>
      <c r="G3" s="155"/>
      <c r="H3" s="155"/>
    </row>
    <row r="4" spans="1:61" ht="24" customHeight="1" x14ac:dyDescent="0.15">
      <c r="B4" s="70" t="s">
        <v>190</v>
      </c>
      <c r="C4" s="155"/>
      <c r="D4" s="155"/>
      <c r="E4" s="155"/>
      <c r="F4" s="155"/>
      <c r="G4" s="155"/>
      <c r="H4" s="155"/>
    </row>
    <row r="5" spans="1:61" x14ac:dyDescent="0.15">
      <c r="Z5" s="70" t="s">
        <v>206</v>
      </c>
    </row>
    <row r="6" spans="1:61" x14ac:dyDescent="0.15">
      <c r="Z6" s="70" t="s">
        <v>207</v>
      </c>
    </row>
    <row r="7" spans="1:61" ht="28.5" customHeight="1" x14ac:dyDescent="0.15">
      <c r="B7" s="69" t="s">
        <v>223</v>
      </c>
      <c r="D7" s="107" t="s">
        <v>224</v>
      </c>
      <c r="E7" s="162"/>
      <c r="F7" s="162"/>
      <c r="G7" s="162"/>
      <c r="H7" s="162"/>
      <c r="I7" s="103" t="str">
        <f>IF(E7="シード",1,IF(E7="一般",2,"⇐選択してください"))</f>
        <v>⇐選択してください</v>
      </c>
      <c r="Z7" s="70" t="s">
        <v>208</v>
      </c>
    </row>
    <row r="8" spans="1:61" ht="24" customHeight="1" x14ac:dyDescent="0.15">
      <c r="B8" s="69" t="s">
        <v>211</v>
      </c>
      <c r="C8" s="108"/>
      <c r="D8" s="102" t="s">
        <v>198</v>
      </c>
      <c r="E8" s="156"/>
      <c r="F8" s="157"/>
      <c r="G8" s="157"/>
      <c r="H8" s="158"/>
    </row>
    <row r="9" spans="1:61" x14ac:dyDescent="0.15">
      <c r="Z9" s="70" t="s">
        <v>275</v>
      </c>
    </row>
    <row r="10" spans="1:61" x14ac:dyDescent="0.15">
      <c r="B10" s="149" t="s">
        <v>1</v>
      </c>
      <c r="C10" s="149"/>
      <c r="E10" s="159" t="s">
        <v>2</v>
      </c>
      <c r="F10" s="160"/>
      <c r="G10" s="161"/>
      <c r="Z10" s="70" t="s">
        <v>267</v>
      </c>
      <c r="AS10" s="69">
        <f>IF($I$7=1,C8,0)</f>
        <v>0</v>
      </c>
      <c r="AT10" s="69">
        <f>IF($I$7=1,E8,0)</f>
        <v>0</v>
      </c>
      <c r="BA10" s="69">
        <f>IF($I$7=2,C8,0)</f>
        <v>0</v>
      </c>
      <c r="BB10" s="69">
        <f>IF($I$7=2,E8,0)</f>
        <v>0</v>
      </c>
    </row>
    <row r="11" spans="1:61" x14ac:dyDescent="0.15">
      <c r="B11" s="70" t="s">
        <v>5</v>
      </c>
      <c r="C11" s="70" t="s">
        <v>6</v>
      </c>
      <c r="D11" s="70" t="s">
        <v>0</v>
      </c>
      <c r="E11" s="70" t="s">
        <v>186</v>
      </c>
      <c r="F11" s="70" t="s">
        <v>187</v>
      </c>
      <c r="G11" s="70" t="s">
        <v>188</v>
      </c>
      <c r="H11" s="70" t="s">
        <v>3</v>
      </c>
      <c r="AS11" s="70">
        <f>IF($I$7=1,B12,0)</f>
        <v>0</v>
      </c>
      <c r="AT11" s="70">
        <f t="shared" ref="AT11:AY19" si="0">IF($I$7=1,C12,0)</f>
        <v>0</v>
      </c>
      <c r="AU11" s="70">
        <f t="shared" si="0"/>
        <v>0</v>
      </c>
      <c r="AV11" s="70">
        <f t="shared" si="0"/>
        <v>0</v>
      </c>
      <c r="AW11" s="70">
        <f t="shared" si="0"/>
        <v>0</v>
      </c>
      <c r="AX11" s="70">
        <f t="shared" si="0"/>
        <v>0</v>
      </c>
      <c r="AY11" s="70">
        <f t="shared" si="0"/>
        <v>0</v>
      </c>
      <c r="BA11" s="70">
        <f>IF($I$7=2,B12,0)</f>
        <v>0</v>
      </c>
      <c r="BB11" s="70">
        <f t="shared" ref="BB11:BG19" si="1">IF($I$7=2,C12,0)</f>
        <v>0</v>
      </c>
      <c r="BC11" s="70">
        <f t="shared" si="1"/>
        <v>0</v>
      </c>
      <c r="BD11" s="70">
        <f t="shared" si="1"/>
        <v>0</v>
      </c>
      <c r="BE11" s="70">
        <f t="shared" si="1"/>
        <v>0</v>
      </c>
      <c r="BF11" s="70">
        <f t="shared" si="1"/>
        <v>0</v>
      </c>
      <c r="BG11" s="70">
        <f t="shared" si="1"/>
        <v>0</v>
      </c>
      <c r="BH11" s="105"/>
      <c r="BI11" s="104"/>
    </row>
    <row r="12" spans="1:61" x14ac:dyDescent="0.15">
      <c r="A12" s="69">
        <v>1</v>
      </c>
      <c r="B12" s="109"/>
      <c r="C12" s="109"/>
      <c r="D12" s="109"/>
      <c r="E12" s="109"/>
      <c r="F12" s="109"/>
      <c r="G12" s="109"/>
      <c r="H12" s="109"/>
      <c r="AS12" s="70">
        <f t="shared" ref="AS12:AS19" si="2">IF($I$7=1,B13,0)</f>
        <v>0</v>
      </c>
      <c r="AT12" s="70">
        <f t="shared" si="0"/>
        <v>0</v>
      </c>
      <c r="AU12" s="70">
        <f t="shared" si="0"/>
        <v>0</v>
      </c>
      <c r="AV12" s="70">
        <f t="shared" si="0"/>
        <v>0</v>
      </c>
      <c r="AW12" s="70">
        <f t="shared" si="0"/>
        <v>0</v>
      </c>
      <c r="AX12" s="70">
        <f t="shared" si="0"/>
        <v>0</v>
      </c>
      <c r="AY12" s="70">
        <f t="shared" si="0"/>
        <v>0</v>
      </c>
      <c r="BA12" s="70">
        <f t="shared" ref="BA12:BA19" si="3">IF($I$7=2,B13,0)</f>
        <v>0</v>
      </c>
      <c r="BB12" s="70">
        <f t="shared" si="1"/>
        <v>0</v>
      </c>
      <c r="BC12" s="70">
        <f t="shared" si="1"/>
        <v>0</v>
      </c>
      <c r="BD12" s="70">
        <f t="shared" si="1"/>
        <v>0</v>
      </c>
      <c r="BE12" s="70">
        <f t="shared" si="1"/>
        <v>0</v>
      </c>
      <c r="BF12" s="70">
        <f t="shared" si="1"/>
        <v>0</v>
      </c>
      <c r="BG12" s="70">
        <f t="shared" si="1"/>
        <v>0</v>
      </c>
      <c r="BH12" s="105"/>
      <c r="BI12" s="104"/>
    </row>
    <row r="13" spans="1:61" x14ac:dyDescent="0.15">
      <c r="A13" s="69">
        <v>2</v>
      </c>
      <c r="B13" s="109"/>
      <c r="C13" s="109"/>
      <c r="D13" s="109"/>
      <c r="E13" s="109"/>
      <c r="F13" s="109"/>
      <c r="G13" s="109"/>
      <c r="H13" s="109"/>
      <c r="AS13" s="70">
        <f t="shared" si="2"/>
        <v>0</v>
      </c>
      <c r="AT13" s="70">
        <f t="shared" si="0"/>
        <v>0</v>
      </c>
      <c r="AU13" s="70">
        <f t="shared" si="0"/>
        <v>0</v>
      </c>
      <c r="AV13" s="70">
        <f t="shared" si="0"/>
        <v>0</v>
      </c>
      <c r="AW13" s="70">
        <f t="shared" si="0"/>
        <v>0</v>
      </c>
      <c r="AX13" s="70">
        <f t="shared" si="0"/>
        <v>0</v>
      </c>
      <c r="AY13" s="70">
        <f t="shared" si="0"/>
        <v>0</v>
      </c>
      <c r="BA13" s="70">
        <f t="shared" si="3"/>
        <v>0</v>
      </c>
      <c r="BB13" s="70">
        <f t="shared" si="1"/>
        <v>0</v>
      </c>
      <c r="BC13" s="70">
        <f t="shared" si="1"/>
        <v>0</v>
      </c>
      <c r="BD13" s="70">
        <f t="shared" si="1"/>
        <v>0</v>
      </c>
      <c r="BE13" s="70">
        <f t="shared" si="1"/>
        <v>0</v>
      </c>
      <c r="BF13" s="70">
        <f t="shared" si="1"/>
        <v>0</v>
      </c>
      <c r="BG13" s="70">
        <f t="shared" si="1"/>
        <v>0</v>
      </c>
      <c r="BH13" s="105"/>
      <c r="BI13" s="104"/>
    </row>
    <row r="14" spans="1:61" x14ac:dyDescent="0.15">
      <c r="A14" s="69">
        <v>3</v>
      </c>
      <c r="B14" s="109"/>
      <c r="C14" s="109"/>
      <c r="D14" s="109"/>
      <c r="E14" s="109"/>
      <c r="F14" s="109"/>
      <c r="G14" s="109"/>
      <c r="H14" s="109"/>
      <c r="AS14" s="70">
        <f t="shared" si="2"/>
        <v>0</v>
      </c>
      <c r="AT14" s="70">
        <f t="shared" si="0"/>
        <v>0</v>
      </c>
      <c r="AU14" s="70">
        <f t="shared" si="0"/>
        <v>0</v>
      </c>
      <c r="AV14" s="70">
        <f t="shared" si="0"/>
        <v>0</v>
      </c>
      <c r="AW14" s="70">
        <f t="shared" si="0"/>
        <v>0</v>
      </c>
      <c r="AX14" s="70">
        <f t="shared" si="0"/>
        <v>0</v>
      </c>
      <c r="AY14" s="70">
        <f t="shared" si="0"/>
        <v>0</v>
      </c>
      <c r="BA14" s="70">
        <f t="shared" si="3"/>
        <v>0</v>
      </c>
      <c r="BB14" s="70">
        <f t="shared" si="1"/>
        <v>0</v>
      </c>
      <c r="BC14" s="70">
        <f t="shared" si="1"/>
        <v>0</v>
      </c>
      <c r="BD14" s="70">
        <f t="shared" si="1"/>
        <v>0</v>
      </c>
      <c r="BE14" s="70">
        <f t="shared" si="1"/>
        <v>0</v>
      </c>
      <c r="BF14" s="70">
        <f t="shared" si="1"/>
        <v>0</v>
      </c>
      <c r="BG14" s="70">
        <f t="shared" si="1"/>
        <v>0</v>
      </c>
      <c r="BH14" s="105"/>
      <c r="BI14" s="104"/>
    </row>
    <row r="15" spans="1:61" x14ac:dyDescent="0.15">
      <c r="A15" s="69">
        <v>4</v>
      </c>
      <c r="B15" s="109"/>
      <c r="C15" s="109"/>
      <c r="D15" s="109"/>
      <c r="E15" s="109"/>
      <c r="F15" s="109"/>
      <c r="G15" s="109"/>
      <c r="H15" s="109"/>
      <c r="AS15" s="70">
        <f t="shared" si="2"/>
        <v>0</v>
      </c>
      <c r="AT15" s="70">
        <f t="shared" si="0"/>
        <v>0</v>
      </c>
      <c r="AU15" s="70">
        <f t="shared" si="0"/>
        <v>0</v>
      </c>
      <c r="AV15" s="70">
        <f t="shared" si="0"/>
        <v>0</v>
      </c>
      <c r="AW15" s="70">
        <f t="shared" si="0"/>
        <v>0</v>
      </c>
      <c r="AX15" s="70">
        <f t="shared" si="0"/>
        <v>0</v>
      </c>
      <c r="AY15" s="70">
        <f t="shared" si="0"/>
        <v>0</v>
      </c>
      <c r="BA15" s="70">
        <f t="shared" si="3"/>
        <v>0</v>
      </c>
      <c r="BB15" s="70">
        <f t="shared" si="1"/>
        <v>0</v>
      </c>
      <c r="BC15" s="70">
        <f t="shared" si="1"/>
        <v>0</v>
      </c>
      <c r="BD15" s="70">
        <f t="shared" si="1"/>
        <v>0</v>
      </c>
      <c r="BE15" s="70">
        <f t="shared" si="1"/>
        <v>0</v>
      </c>
      <c r="BF15" s="70">
        <f t="shared" si="1"/>
        <v>0</v>
      </c>
      <c r="BG15" s="70">
        <f t="shared" si="1"/>
        <v>0</v>
      </c>
      <c r="BH15" s="105"/>
      <c r="BI15" s="104"/>
    </row>
    <row r="16" spans="1:61" x14ac:dyDescent="0.15">
      <c r="A16" s="69">
        <v>5</v>
      </c>
      <c r="B16" s="109"/>
      <c r="C16" s="109"/>
      <c r="D16" s="109"/>
      <c r="E16" s="109"/>
      <c r="F16" s="109"/>
      <c r="G16" s="109"/>
      <c r="H16" s="109"/>
      <c r="AS16" s="70">
        <f t="shared" si="2"/>
        <v>0</v>
      </c>
      <c r="AT16" s="70">
        <f t="shared" si="0"/>
        <v>0</v>
      </c>
      <c r="AU16" s="70">
        <f t="shared" si="0"/>
        <v>0</v>
      </c>
      <c r="AV16" s="70">
        <f t="shared" si="0"/>
        <v>0</v>
      </c>
      <c r="AW16" s="70">
        <f t="shared" si="0"/>
        <v>0</v>
      </c>
      <c r="AX16" s="70">
        <f t="shared" si="0"/>
        <v>0</v>
      </c>
      <c r="AY16" s="70">
        <f t="shared" si="0"/>
        <v>0</v>
      </c>
      <c r="BA16" s="70">
        <f t="shared" si="3"/>
        <v>0</v>
      </c>
      <c r="BB16" s="70">
        <f t="shared" si="1"/>
        <v>0</v>
      </c>
      <c r="BC16" s="70">
        <f t="shared" si="1"/>
        <v>0</v>
      </c>
      <c r="BD16" s="70">
        <f t="shared" si="1"/>
        <v>0</v>
      </c>
      <c r="BE16" s="70">
        <f t="shared" si="1"/>
        <v>0</v>
      </c>
      <c r="BF16" s="70">
        <f t="shared" si="1"/>
        <v>0</v>
      </c>
      <c r="BG16" s="70">
        <f t="shared" si="1"/>
        <v>0</v>
      </c>
      <c r="BH16" s="105"/>
      <c r="BI16" s="104"/>
    </row>
    <row r="17" spans="1:61" x14ac:dyDescent="0.15">
      <c r="A17" s="69">
        <v>6</v>
      </c>
      <c r="B17" s="109"/>
      <c r="C17" s="109"/>
      <c r="D17" s="109"/>
      <c r="E17" s="109"/>
      <c r="F17" s="109"/>
      <c r="G17" s="109"/>
      <c r="H17" s="109"/>
      <c r="AS17" s="70">
        <f t="shared" si="2"/>
        <v>0</v>
      </c>
      <c r="AT17" s="70">
        <f t="shared" si="0"/>
        <v>0</v>
      </c>
      <c r="AU17" s="70">
        <f t="shared" si="0"/>
        <v>0</v>
      </c>
      <c r="AV17" s="70">
        <f t="shared" si="0"/>
        <v>0</v>
      </c>
      <c r="AW17" s="70">
        <f t="shared" si="0"/>
        <v>0</v>
      </c>
      <c r="AX17" s="70">
        <f t="shared" si="0"/>
        <v>0</v>
      </c>
      <c r="AY17" s="70">
        <f t="shared" si="0"/>
        <v>0</v>
      </c>
      <c r="BA17" s="70">
        <f t="shared" si="3"/>
        <v>0</v>
      </c>
      <c r="BB17" s="70">
        <f t="shared" si="1"/>
        <v>0</v>
      </c>
      <c r="BC17" s="70">
        <f t="shared" si="1"/>
        <v>0</v>
      </c>
      <c r="BD17" s="70">
        <f t="shared" si="1"/>
        <v>0</v>
      </c>
      <c r="BE17" s="70">
        <f t="shared" si="1"/>
        <v>0</v>
      </c>
      <c r="BF17" s="70">
        <f t="shared" si="1"/>
        <v>0</v>
      </c>
      <c r="BG17" s="70">
        <f t="shared" si="1"/>
        <v>0</v>
      </c>
      <c r="BH17" s="105"/>
      <c r="BI17" s="104"/>
    </row>
    <row r="18" spans="1:61" x14ac:dyDescent="0.15">
      <c r="A18" s="69">
        <v>7</v>
      </c>
      <c r="B18" s="109"/>
      <c r="C18" s="109"/>
      <c r="D18" s="109"/>
      <c r="E18" s="109"/>
      <c r="F18" s="109"/>
      <c r="G18" s="109"/>
      <c r="H18" s="109"/>
      <c r="AS18" s="70">
        <f t="shared" si="2"/>
        <v>0</v>
      </c>
      <c r="AT18" s="70">
        <f t="shared" si="0"/>
        <v>0</v>
      </c>
      <c r="AU18" s="70">
        <f t="shared" si="0"/>
        <v>0</v>
      </c>
      <c r="AV18" s="70">
        <f t="shared" si="0"/>
        <v>0</v>
      </c>
      <c r="AW18" s="70">
        <f t="shared" si="0"/>
        <v>0</v>
      </c>
      <c r="AX18" s="70">
        <f t="shared" si="0"/>
        <v>0</v>
      </c>
      <c r="AY18" s="70">
        <f t="shared" si="0"/>
        <v>0</v>
      </c>
      <c r="BA18" s="70">
        <f t="shared" si="3"/>
        <v>0</v>
      </c>
      <c r="BB18" s="70">
        <f t="shared" si="1"/>
        <v>0</v>
      </c>
      <c r="BC18" s="70">
        <f t="shared" si="1"/>
        <v>0</v>
      </c>
      <c r="BD18" s="70">
        <f t="shared" si="1"/>
        <v>0</v>
      </c>
      <c r="BE18" s="70">
        <f t="shared" si="1"/>
        <v>0</v>
      </c>
      <c r="BF18" s="70">
        <f t="shared" si="1"/>
        <v>0</v>
      </c>
      <c r="BG18" s="70">
        <f t="shared" si="1"/>
        <v>0</v>
      </c>
      <c r="BH18" s="105"/>
      <c r="BI18" s="104"/>
    </row>
    <row r="19" spans="1:61" x14ac:dyDescent="0.15">
      <c r="A19" s="69">
        <v>8</v>
      </c>
      <c r="B19" s="109"/>
      <c r="C19" s="109"/>
      <c r="D19" s="109"/>
      <c r="E19" s="109"/>
      <c r="F19" s="109"/>
      <c r="G19" s="109"/>
      <c r="H19" s="109"/>
      <c r="AS19" s="70">
        <f t="shared" si="2"/>
        <v>0</v>
      </c>
      <c r="AT19" s="70">
        <f t="shared" si="0"/>
        <v>0</v>
      </c>
      <c r="AU19" s="70">
        <f t="shared" si="0"/>
        <v>0</v>
      </c>
      <c r="AV19" s="70">
        <f t="shared" si="0"/>
        <v>0</v>
      </c>
      <c r="AW19" s="70">
        <f t="shared" si="0"/>
        <v>0</v>
      </c>
      <c r="AX19" s="70">
        <f t="shared" si="0"/>
        <v>0</v>
      </c>
      <c r="AY19" s="70">
        <f t="shared" si="0"/>
        <v>0</v>
      </c>
      <c r="BA19" s="70">
        <f t="shared" si="3"/>
        <v>0</v>
      </c>
      <c r="BB19" s="70">
        <f t="shared" si="1"/>
        <v>0</v>
      </c>
      <c r="BC19" s="70">
        <f t="shared" si="1"/>
        <v>0</v>
      </c>
      <c r="BD19" s="70">
        <f t="shared" si="1"/>
        <v>0</v>
      </c>
      <c r="BE19" s="70">
        <f t="shared" si="1"/>
        <v>0</v>
      </c>
      <c r="BF19" s="70">
        <f t="shared" si="1"/>
        <v>0</v>
      </c>
      <c r="BG19" s="70">
        <f t="shared" si="1"/>
        <v>0</v>
      </c>
      <c r="BH19" s="105"/>
      <c r="BI19" s="104"/>
    </row>
    <row r="20" spans="1:61" x14ac:dyDescent="0.15">
      <c r="B20" s="69">
        <f>COUNTA(B12:B19)</f>
        <v>0</v>
      </c>
    </row>
    <row r="24" spans="1:61" x14ac:dyDescent="0.15">
      <c r="B24" s="69" t="s">
        <v>220</v>
      </c>
    </row>
    <row r="25" spans="1:61" x14ac:dyDescent="0.15">
      <c r="B25" s="149" t="s">
        <v>1</v>
      </c>
      <c r="C25" s="149"/>
    </row>
    <row r="26" spans="1:61" s="79" customFormat="1" ht="48" customHeight="1" x14ac:dyDescent="0.15">
      <c r="B26" s="80" t="s">
        <v>5</v>
      </c>
      <c r="C26" s="80" t="s">
        <v>6</v>
      </c>
      <c r="D26" s="80" t="s">
        <v>0</v>
      </c>
      <c r="E26" s="80" t="s">
        <v>221</v>
      </c>
      <c r="F26" s="80" t="s">
        <v>270</v>
      </c>
      <c r="G26" s="80" t="s">
        <v>193</v>
      </c>
      <c r="H26" s="80" t="s">
        <v>222</v>
      </c>
      <c r="I26" s="80" t="s">
        <v>271</v>
      </c>
      <c r="J26" s="80" t="s">
        <v>194</v>
      </c>
      <c r="L26" s="154" t="s">
        <v>229</v>
      </c>
      <c r="M26" s="154"/>
      <c r="N26" s="100"/>
      <c r="O26" s="100"/>
      <c r="P26" s="100"/>
      <c r="Q26" s="100"/>
      <c r="R26" s="150" t="s">
        <v>272</v>
      </c>
      <c r="S26" s="150"/>
      <c r="T26" s="100"/>
      <c r="U26" s="100"/>
      <c r="V26" s="100"/>
      <c r="W26" s="100"/>
      <c r="X26" s="100"/>
      <c r="Y26" s="154" t="s">
        <v>228</v>
      </c>
      <c r="Z26" s="154"/>
      <c r="AA26" s="100"/>
      <c r="AB26" s="100"/>
      <c r="AC26" s="100"/>
      <c r="AD26" s="100"/>
      <c r="AE26" s="100"/>
      <c r="AF26" s="100"/>
      <c r="AG26" s="100"/>
      <c r="AH26" s="151" t="s">
        <v>273</v>
      </c>
      <c r="AI26" s="152"/>
      <c r="AJ26" s="153"/>
      <c r="AS26" s="101"/>
    </row>
    <row r="27" spans="1:61" x14ac:dyDescent="0.15">
      <c r="A27" s="69">
        <v>1</v>
      </c>
      <c r="B27" s="109"/>
      <c r="C27" s="109"/>
      <c r="D27" s="109"/>
      <c r="E27" s="144"/>
      <c r="F27" s="109"/>
      <c r="G27" s="109"/>
      <c r="H27" s="144"/>
      <c r="I27" s="109"/>
      <c r="J27" s="109"/>
      <c r="L27" s="98">
        <v>1</v>
      </c>
      <c r="M27" s="145" t="e" vm="1">
        <f>N27&amp;O27</f>
        <v>#VALUE!</v>
      </c>
      <c r="N27" s="99" t="e" cm="1" vm="2">
        <f t="array" ref="N27">_xlfn._xlws.SORT(_xlfn._xlws.FILTER(B27:E56,E27:E56&lt;&gt;""),4)</f>
        <v>#VALUE!</v>
      </c>
      <c r="O27" s="99"/>
      <c r="P27" s="99"/>
      <c r="Q27" s="99"/>
      <c r="R27" s="98">
        <v>1</v>
      </c>
      <c r="S27" s="98" t="e" vm="1">
        <f>T27&amp;U27</f>
        <v>#VALUE!</v>
      </c>
      <c r="T27" s="99" t="e" cm="1" vm="2">
        <f t="array" ref="T27">_xlfn._xlws.SORT(_xlfn._xlws.FILTER(B27:F56,F27:F56&lt;&gt;""),5)</f>
        <v>#VALUE!</v>
      </c>
      <c r="U27" s="99"/>
      <c r="V27" s="99"/>
      <c r="W27" s="99"/>
      <c r="X27" s="99"/>
      <c r="Y27" s="148">
        <v>1</v>
      </c>
      <c r="Z27" s="145" t="e" vm="1">
        <f>AA27&amp;AB27</f>
        <v>#VALUE!</v>
      </c>
      <c r="AA27" s="96" t="e" cm="1" vm="2">
        <f t="array" ref="AA27">_xlfn._xlws.SORT(_xlfn._xlws.FILTER(B27:H56,H27:H56&lt;&gt;""),7)</f>
        <v>#VALUE!</v>
      </c>
      <c r="AB27" s="96"/>
      <c r="AC27" s="96"/>
      <c r="AD27" s="96"/>
      <c r="AE27" s="96"/>
      <c r="AF27" s="96"/>
      <c r="AG27" s="96"/>
      <c r="AH27" s="148">
        <v>1</v>
      </c>
      <c r="AI27" s="98" t="e" vm="1">
        <f>AJ27&amp;AK27</f>
        <v>#VALUE!</v>
      </c>
      <c r="AJ27" s="96" t="e" cm="1" vm="2">
        <f t="array" ref="AJ27">_xlfn._xlws.SORT(_xlfn._xlws.FILTER(B27:I56,I27:I56&lt;&gt;""),8)</f>
        <v>#VALUE!</v>
      </c>
      <c r="AK27" s="96"/>
      <c r="AL27" s="96"/>
      <c r="AM27" s="96"/>
      <c r="AN27" s="96"/>
      <c r="AO27" s="97"/>
      <c r="AP27" s="97"/>
      <c r="AQ27" s="97"/>
      <c r="AR27" s="97"/>
    </row>
    <row r="28" spans="1:61" x14ac:dyDescent="0.15">
      <c r="A28" s="69">
        <v>2</v>
      </c>
      <c r="B28" s="109"/>
      <c r="C28" s="109"/>
      <c r="D28" s="109"/>
      <c r="E28" s="144"/>
      <c r="F28" s="109"/>
      <c r="G28" s="109"/>
      <c r="H28" s="144"/>
      <c r="I28" s="109"/>
      <c r="J28" s="109"/>
      <c r="L28" s="70">
        <v>2</v>
      </c>
      <c r="M28" s="144" t="str">
        <f t="shared" ref="M28:M35" si="4">N28&amp;O28</f>
        <v/>
      </c>
      <c r="N28" s="95"/>
      <c r="O28" s="95"/>
      <c r="P28" s="95"/>
      <c r="Q28" s="95"/>
      <c r="R28" s="70">
        <v>2</v>
      </c>
      <c r="S28" s="70" t="str">
        <f t="shared" ref="S28:S35" si="5">T28&amp;U28</f>
        <v/>
      </c>
      <c r="T28" s="95"/>
      <c r="U28" s="95"/>
      <c r="V28" s="95"/>
      <c r="W28" s="95"/>
      <c r="X28" s="95"/>
      <c r="Y28" s="147"/>
      <c r="Z28" s="144" t="str">
        <f t="shared" ref="Z28:Z56" si="6">AA28&amp;AB28</f>
        <v/>
      </c>
      <c r="AA28" s="96"/>
      <c r="AB28" s="96"/>
      <c r="AC28" s="96"/>
      <c r="AD28" s="96"/>
      <c r="AE28" s="96"/>
      <c r="AF28" s="96"/>
      <c r="AG28" s="96"/>
      <c r="AH28" s="147"/>
      <c r="AI28" s="70" t="str">
        <f t="shared" ref="AI28:AI56" si="7">AJ28&amp;AK28</f>
        <v/>
      </c>
      <c r="AJ28" s="96"/>
      <c r="AK28" s="96"/>
      <c r="AL28" s="96"/>
      <c r="AM28" s="96"/>
      <c r="AN28" s="96"/>
      <c r="AO28" s="97"/>
      <c r="AP28" s="97"/>
      <c r="AQ28" s="97"/>
      <c r="AR28" s="97"/>
    </row>
    <row r="29" spans="1:61" x14ac:dyDescent="0.15">
      <c r="A29" s="69">
        <v>3</v>
      </c>
      <c r="B29" s="109"/>
      <c r="C29" s="109"/>
      <c r="D29" s="109"/>
      <c r="E29" s="144"/>
      <c r="F29" s="109"/>
      <c r="G29" s="109"/>
      <c r="H29" s="144"/>
      <c r="I29" s="109"/>
      <c r="J29" s="109"/>
      <c r="L29" s="70">
        <v>3</v>
      </c>
      <c r="M29" s="144" t="str">
        <f t="shared" si="4"/>
        <v/>
      </c>
      <c r="N29" s="95"/>
      <c r="O29" s="95"/>
      <c r="P29" s="95"/>
      <c r="Q29" s="95"/>
      <c r="R29" s="70">
        <v>3</v>
      </c>
      <c r="S29" s="70" t="str">
        <f t="shared" si="5"/>
        <v/>
      </c>
      <c r="T29" s="95"/>
      <c r="U29" s="95"/>
      <c r="V29" s="95"/>
      <c r="W29" s="95"/>
      <c r="X29" s="95"/>
      <c r="Y29" s="147">
        <v>2</v>
      </c>
      <c r="Z29" s="144" t="str">
        <f t="shared" si="6"/>
        <v/>
      </c>
      <c r="AA29" s="96"/>
      <c r="AB29" s="96"/>
      <c r="AC29" s="96"/>
      <c r="AD29" s="96"/>
      <c r="AE29" s="96"/>
      <c r="AF29" s="96"/>
      <c r="AG29" s="96"/>
      <c r="AH29" s="147">
        <v>2</v>
      </c>
      <c r="AI29" s="70" t="str">
        <f t="shared" si="7"/>
        <v/>
      </c>
      <c r="AJ29" s="96"/>
      <c r="AK29" s="96"/>
      <c r="AL29" s="96"/>
      <c r="AM29" s="96"/>
      <c r="AN29" s="96"/>
      <c r="AO29" s="97"/>
      <c r="AP29" s="97"/>
      <c r="AQ29" s="97"/>
      <c r="AR29" s="97"/>
    </row>
    <row r="30" spans="1:61" x14ac:dyDescent="0.15">
      <c r="A30" s="69">
        <v>4</v>
      </c>
      <c r="B30" s="109"/>
      <c r="C30" s="109"/>
      <c r="D30" s="109"/>
      <c r="E30" s="144"/>
      <c r="F30" s="109"/>
      <c r="G30" s="109"/>
      <c r="H30" s="144"/>
      <c r="I30" s="109"/>
      <c r="J30" s="109"/>
      <c r="L30" s="70">
        <v>4</v>
      </c>
      <c r="M30" s="144" t="str">
        <f t="shared" si="4"/>
        <v/>
      </c>
      <c r="N30" s="95"/>
      <c r="O30" s="95"/>
      <c r="P30" s="95"/>
      <c r="Q30" s="95"/>
      <c r="R30" s="70">
        <v>4</v>
      </c>
      <c r="S30" s="70" t="str">
        <f t="shared" si="5"/>
        <v/>
      </c>
      <c r="T30" s="95"/>
      <c r="U30" s="95"/>
      <c r="V30" s="95"/>
      <c r="W30" s="95"/>
      <c r="X30" s="95"/>
      <c r="Y30" s="147"/>
      <c r="Z30" s="144" t="str">
        <f t="shared" si="6"/>
        <v/>
      </c>
      <c r="AA30" s="96"/>
      <c r="AB30" s="96"/>
      <c r="AC30" s="96"/>
      <c r="AD30" s="96"/>
      <c r="AE30" s="96"/>
      <c r="AF30" s="96"/>
      <c r="AG30" s="96"/>
      <c r="AH30" s="147"/>
      <c r="AI30" s="70" t="str">
        <f t="shared" si="7"/>
        <v/>
      </c>
      <c r="AJ30" s="96"/>
      <c r="AK30" s="96"/>
      <c r="AL30" s="96"/>
      <c r="AM30" s="96"/>
      <c r="AN30" s="96"/>
      <c r="AO30" s="97"/>
      <c r="AP30" s="97"/>
      <c r="AQ30" s="97"/>
      <c r="AR30" s="97"/>
    </row>
    <row r="31" spans="1:61" x14ac:dyDescent="0.15">
      <c r="A31" s="69">
        <v>5</v>
      </c>
      <c r="B31" s="109"/>
      <c r="C31" s="109"/>
      <c r="D31" s="109"/>
      <c r="E31" s="144"/>
      <c r="F31" s="109"/>
      <c r="G31" s="109"/>
      <c r="H31" s="144"/>
      <c r="I31" s="109"/>
      <c r="J31" s="109"/>
      <c r="L31" s="70">
        <v>5</v>
      </c>
      <c r="M31" s="144" t="str">
        <f t="shared" si="4"/>
        <v/>
      </c>
      <c r="N31" s="95"/>
      <c r="O31" s="95"/>
      <c r="P31" s="95"/>
      <c r="Q31" s="95"/>
      <c r="R31" s="70">
        <v>5</v>
      </c>
      <c r="S31" s="70" t="str">
        <f t="shared" si="5"/>
        <v/>
      </c>
      <c r="T31" s="95"/>
      <c r="U31" s="95"/>
      <c r="V31" s="95"/>
      <c r="W31" s="95"/>
      <c r="X31" s="95"/>
      <c r="Y31" s="147">
        <v>3</v>
      </c>
      <c r="Z31" s="144" t="str">
        <f t="shared" si="6"/>
        <v/>
      </c>
      <c r="AA31" s="96"/>
      <c r="AB31" s="96"/>
      <c r="AC31" s="96"/>
      <c r="AD31" s="96"/>
      <c r="AE31" s="96"/>
      <c r="AF31" s="96"/>
      <c r="AG31" s="96"/>
      <c r="AH31" s="147">
        <v>3</v>
      </c>
      <c r="AI31" s="70" t="str">
        <f t="shared" si="7"/>
        <v/>
      </c>
      <c r="AJ31" s="96"/>
      <c r="AK31" s="96"/>
      <c r="AL31" s="96"/>
      <c r="AM31" s="96"/>
      <c r="AN31" s="96"/>
      <c r="AO31" s="97"/>
      <c r="AP31" s="97"/>
      <c r="AQ31" s="97"/>
      <c r="AR31" s="97"/>
    </row>
    <row r="32" spans="1:61" x14ac:dyDescent="0.15">
      <c r="A32" s="69">
        <v>6</v>
      </c>
      <c r="B32" s="109"/>
      <c r="C32" s="109"/>
      <c r="D32" s="109"/>
      <c r="E32" s="144"/>
      <c r="F32" s="109"/>
      <c r="G32" s="109"/>
      <c r="H32" s="144"/>
      <c r="I32" s="109"/>
      <c r="J32" s="109"/>
      <c r="L32" s="70">
        <v>6</v>
      </c>
      <c r="M32" s="144" t="str">
        <f t="shared" si="4"/>
        <v/>
      </c>
      <c r="N32" s="95"/>
      <c r="O32" s="95"/>
      <c r="P32" s="95"/>
      <c r="Q32" s="95"/>
      <c r="R32" s="70">
        <v>6</v>
      </c>
      <c r="S32" s="70" t="str">
        <f t="shared" si="5"/>
        <v/>
      </c>
      <c r="T32" s="95"/>
      <c r="U32" s="95"/>
      <c r="V32" s="95"/>
      <c r="W32" s="95"/>
      <c r="X32" s="95"/>
      <c r="Y32" s="147"/>
      <c r="Z32" s="144" t="str">
        <f t="shared" si="6"/>
        <v/>
      </c>
      <c r="AA32" s="96"/>
      <c r="AB32" s="96"/>
      <c r="AC32" s="96"/>
      <c r="AD32" s="96"/>
      <c r="AE32" s="96"/>
      <c r="AF32" s="96"/>
      <c r="AG32" s="96"/>
      <c r="AH32" s="147"/>
      <c r="AI32" s="70" t="str">
        <f t="shared" si="7"/>
        <v/>
      </c>
      <c r="AJ32" s="96"/>
      <c r="AK32" s="96"/>
      <c r="AL32" s="96"/>
      <c r="AM32" s="96"/>
      <c r="AN32" s="96"/>
      <c r="AO32" s="97"/>
      <c r="AP32" s="97"/>
      <c r="AQ32" s="97"/>
      <c r="AR32" s="97"/>
    </row>
    <row r="33" spans="1:44" x14ac:dyDescent="0.15">
      <c r="A33" s="69">
        <v>7</v>
      </c>
      <c r="B33" s="109"/>
      <c r="C33" s="109"/>
      <c r="D33" s="109"/>
      <c r="E33" s="144"/>
      <c r="F33" s="109"/>
      <c r="G33" s="109"/>
      <c r="H33" s="144"/>
      <c r="I33" s="109"/>
      <c r="J33" s="109"/>
      <c r="L33" s="70">
        <v>7</v>
      </c>
      <c r="M33" s="144" t="str">
        <f t="shared" si="4"/>
        <v/>
      </c>
      <c r="N33" s="95"/>
      <c r="O33" s="95"/>
      <c r="P33" s="95"/>
      <c r="Q33" s="95"/>
      <c r="R33" s="70">
        <v>7</v>
      </c>
      <c r="S33" s="70" t="str">
        <f t="shared" si="5"/>
        <v/>
      </c>
      <c r="T33" s="95"/>
      <c r="U33" s="95"/>
      <c r="V33" s="95"/>
      <c r="W33" s="95"/>
      <c r="X33" s="95"/>
      <c r="Y33" s="147">
        <v>4</v>
      </c>
      <c r="Z33" s="144" t="str">
        <f t="shared" si="6"/>
        <v/>
      </c>
      <c r="AA33" s="96"/>
      <c r="AB33" s="96"/>
      <c r="AC33" s="96"/>
      <c r="AD33" s="96"/>
      <c r="AE33" s="96"/>
      <c r="AF33" s="96"/>
      <c r="AG33" s="96"/>
      <c r="AH33" s="147">
        <v>4</v>
      </c>
      <c r="AI33" s="70" t="str">
        <f t="shared" si="7"/>
        <v/>
      </c>
      <c r="AJ33" s="96"/>
      <c r="AK33" s="96"/>
      <c r="AL33" s="96"/>
      <c r="AM33" s="96"/>
      <c r="AN33" s="96"/>
      <c r="AO33" s="97"/>
      <c r="AP33" s="97"/>
      <c r="AQ33" s="97"/>
      <c r="AR33" s="97"/>
    </row>
    <row r="34" spans="1:44" x14ac:dyDescent="0.15">
      <c r="A34" s="69">
        <v>8</v>
      </c>
      <c r="B34" s="109"/>
      <c r="C34" s="109"/>
      <c r="D34" s="109"/>
      <c r="E34" s="144"/>
      <c r="F34" s="109"/>
      <c r="G34" s="109"/>
      <c r="H34" s="144"/>
      <c r="I34" s="109"/>
      <c r="J34" s="109"/>
      <c r="L34" s="70">
        <v>8</v>
      </c>
      <c r="M34" s="144" t="str">
        <f t="shared" si="4"/>
        <v/>
      </c>
      <c r="N34" s="95"/>
      <c r="O34" s="95"/>
      <c r="P34" s="95"/>
      <c r="Q34" s="95"/>
      <c r="R34" s="70">
        <v>8</v>
      </c>
      <c r="S34" s="70" t="str">
        <f t="shared" si="5"/>
        <v/>
      </c>
      <c r="T34" s="95"/>
      <c r="U34" s="95"/>
      <c r="V34" s="95"/>
      <c r="W34" s="95"/>
      <c r="X34" s="95"/>
      <c r="Y34" s="147"/>
      <c r="Z34" s="144" t="str">
        <f t="shared" si="6"/>
        <v/>
      </c>
      <c r="AA34" s="96"/>
      <c r="AB34" s="96"/>
      <c r="AC34" s="96"/>
      <c r="AD34" s="96"/>
      <c r="AE34" s="96"/>
      <c r="AF34" s="96"/>
      <c r="AG34" s="96"/>
      <c r="AH34" s="147"/>
      <c r="AI34" s="70" t="str">
        <f t="shared" si="7"/>
        <v/>
      </c>
      <c r="AJ34" s="96"/>
      <c r="AK34" s="96"/>
      <c r="AL34" s="96"/>
      <c r="AM34" s="96"/>
      <c r="AN34" s="96"/>
      <c r="AO34" s="97"/>
      <c r="AP34" s="97"/>
      <c r="AQ34" s="97"/>
      <c r="AR34" s="97"/>
    </row>
    <row r="35" spans="1:44" x14ac:dyDescent="0.15">
      <c r="A35" s="69">
        <v>9</v>
      </c>
      <c r="B35" s="109"/>
      <c r="C35" s="109"/>
      <c r="D35" s="109"/>
      <c r="E35" s="144"/>
      <c r="F35" s="109"/>
      <c r="G35" s="109"/>
      <c r="H35" s="144"/>
      <c r="I35" s="109"/>
      <c r="J35" s="109"/>
      <c r="L35" s="70">
        <v>9</v>
      </c>
      <c r="M35" s="144" t="str">
        <f t="shared" si="4"/>
        <v/>
      </c>
      <c r="N35" s="95"/>
      <c r="O35" s="95"/>
      <c r="P35" s="95"/>
      <c r="Q35" s="95"/>
      <c r="R35" s="70">
        <v>9</v>
      </c>
      <c r="S35" s="70" t="str">
        <f t="shared" si="5"/>
        <v/>
      </c>
      <c r="T35" s="95"/>
      <c r="U35" s="95"/>
      <c r="V35" s="95"/>
      <c r="W35" s="95"/>
      <c r="X35" s="95"/>
      <c r="Y35" s="148">
        <v>5</v>
      </c>
      <c r="Z35" s="144" t="str">
        <f t="shared" si="6"/>
        <v/>
      </c>
      <c r="AA35" s="96"/>
      <c r="AB35" s="96"/>
      <c r="AC35" s="96"/>
      <c r="AD35" s="96"/>
      <c r="AE35" s="96"/>
      <c r="AF35" s="96"/>
      <c r="AG35" s="96"/>
      <c r="AH35" s="148">
        <v>5</v>
      </c>
      <c r="AI35" s="70" t="str">
        <f t="shared" si="7"/>
        <v/>
      </c>
      <c r="AJ35" s="96"/>
      <c r="AK35" s="96"/>
      <c r="AL35" s="96"/>
      <c r="AM35" s="96"/>
      <c r="AN35" s="96"/>
      <c r="AO35" s="97"/>
      <c r="AP35" s="97"/>
      <c r="AQ35" s="97"/>
      <c r="AR35" s="97"/>
    </row>
    <row r="36" spans="1:44" x14ac:dyDescent="0.15">
      <c r="A36" s="69">
        <v>10</v>
      </c>
      <c r="B36" s="109"/>
      <c r="C36" s="109"/>
      <c r="D36" s="109"/>
      <c r="E36" s="144"/>
      <c r="F36" s="109"/>
      <c r="G36" s="109"/>
      <c r="H36" s="144"/>
      <c r="I36" s="109"/>
      <c r="J36" s="109"/>
      <c r="L36" s="70">
        <v>10</v>
      </c>
      <c r="M36" s="144" t="str">
        <f t="shared" ref="M36:M56" si="8">N36&amp;O36</f>
        <v/>
      </c>
      <c r="N36" s="95"/>
      <c r="O36" s="95"/>
      <c r="P36" s="95"/>
      <c r="Q36" s="95"/>
      <c r="R36" s="70">
        <v>10</v>
      </c>
      <c r="S36" s="70" t="str">
        <f t="shared" ref="S36:S56" si="9">T36&amp;U36</f>
        <v/>
      </c>
      <c r="T36" s="95"/>
      <c r="U36" s="95"/>
      <c r="V36" s="95"/>
      <c r="W36" s="95"/>
      <c r="X36" s="95"/>
      <c r="Y36" s="147"/>
      <c r="Z36" s="144" t="str">
        <f t="shared" si="6"/>
        <v/>
      </c>
      <c r="AA36" s="96"/>
      <c r="AB36" s="96"/>
      <c r="AC36" s="96"/>
      <c r="AD36" s="96"/>
      <c r="AE36" s="96"/>
      <c r="AF36" s="96"/>
      <c r="AG36" s="96"/>
      <c r="AH36" s="147"/>
      <c r="AI36" s="70" t="str">
        <f t="shared" si="7"/>
        <v/>
      </c>
      <c r="AJ36" s="96"/>
      <c r="AK36" s="96"/>
      <c r="AL36" s="96"/>
      <c r="AM36" s="96"/>
      <c r="AN36" s="96"/>
      <c r="AO36" s="97"/>
      <c r="AP36" s="97"/>
      <c r="AQ36" s="97"/>
      <c r="AR36" s="97"/>
    </row>
    <row r="37" spans="1:44" x14ac:dyDescent="0.15">
      <c r="A37" s="69">
        <v>11</v>
      </c>
      <c r="B37" s="109"/>
      <c r="C37" s="109"/>
      <c r="D37" s="109"/>
      <c r="E37" s="144"/>
      <c r="F37" s="109"/>
      <c r="G37" s="109"/>
      <c r="H37" s="144"/>
      <c r="I37" s="109"/>
      <c r="J37" s="109"/>
      <c r="L37" s="70">
        <v>11</v>
      </c>
      <c r="M37" s="144" t="str">
        <f t="shared" si="8"/>
        <v/>
      </c>
      <c r="N37" s="95"/>
      <c r="O37" s="95"/>
      <c r="P37" s="95"/>
      <c r="Q37" s="95"/>
      <c r="R37" s="70">
        <v>11</v>
      </c>
      <c r="S37" s="70" t="str">
        <f t="shared" si="9"/>
        <v/>
      </c>
      <c r="T37" s="95"/>
      <c r="U37" s="95"/>
      <c r="V37" s="95"/>
      <c r="W37" s="95"/>
      <c r="X37" s="95"/>
      <c r="Y37" s="147">
        <v>6</v>
      </c>
      <c r="Z37" s="144" t="str">
        <f t="shared" si="6"/>
        <v/>
      </c>
      <c r="AA37" s="96"/>
      <c r="AB37" s="96"/>
      <c r="AC37" s="96"/>
      <c r="AD37" s="96"/>
      <c r="AE37" s="96"/>
      <c r="AF37" s="96"/>
      <c r="AG37" s="96"/>
      <c r="AH37" s="147">
        <v>6</v>
      </c>
      <c r="AI37" s="70" t="str">
        <f t="shared" si="7"/>
        <v/>
      </c>
      <c r="AJ37" s="96"/>
      <c r="AK37" s="96"/>
      <c r="AL37" s="96"/>
      <c r="AM37" s="96"/>
      <c r="AN37" s="96"/>
      <c r="AO37" s="97"/>
      <c r="AP37" s="97"/>
      <c r="AQ37" s="97"/>
      <c r="AR37" s="97"/>
    </row>
    <row r="38" spans="1:44" x14ac:dyDescent="0.15">
      <c r="A38" s="69">
        <v>12</v>
      </c>
      <c r="B38" s="109"/>
      <c r="C38" s="109"/>
      <c r="D38" s="109"/>
      <c r="E38" s="144"/>
      <c r="F38" s="109"/>
      <c r="G38" s="109"/>
      <c r="H38" s="144"/>
      <c r="I38" s="109"/>
      <c r="J38" s="109"/>
      <c r="L38" s="70">
        <v>12</v>
      </c>
      <c r="M38" s="144" t="str">
        <f t="shared" si="8"/>
        <v/>
      </c>
      <c r="N38" s="95"/>
      <c r="O38" s="95"/>
      <c r="P38" s="95"/>
      <c r="Q38" s="95"/>
      <c r="R38" s="70">
        <v>12</v>
      </c>
      <c r="S38" s="70" t="str">
        <f t="shared" si="9"/>
        <v/>
      </c>
      <c r="T38" s="95"/>
      <c r="U38" s="95"/>
      <c r="V38" s="95"/>
      <c r="W38" s="95"/>
      <c r="X38" s="95"/>
      <c r="Y38" s="147"/>
      <c r="Z38" s="144" t="str">
        <f t="shared" si="6"/>
        <v/>
      </c>
      <c r="AA38" s="96"/>
      <c r="AB38" s="96"/>
      <c r="AC38" s="96"/>
      <c r="AD38" s="96"/>
      <c r="AE38" s="96"/>
      <c r="AF38" s="96"/>
      <c r="AG38" s="96"/>
      <c r="AH38" s="147"/>
      <c r="AI38" s="70" t="str">
        <f t="shared" si="7"/>
        <v/>
      </c>
      <c r="AJ38" s="96"/>
      <c r="AK38" s="96"/>
      <c r="AL38" s="96"/>
      <c r="AM38" s="96"/>
      <c r="AN38" s="96"/>
      <c r="AO38" s="97"/>
      <c r="AP38" s="97"/>
      <c r="AQ38" s="97"/>
      <c r="AR38" s="97"/>
    </row>
    <row r="39" spans="1:44" x14ac:dyDescent="0.15">
      <c r="A39" s="69">
        <v>13</v>
      </c>
      <c r="B39" s="109"/>
      <c r="C39" s="109"/>
      <c r="D39" s="109"/>
      <c r="E39" s="144"/>
      <c r="F39" s="109"/>
      <c r="G39" s="109"/>
      <c r="H39" s="144"/>
      <c r="I39" s="109"/>
      <c r="J39" s="109"/>
      <c r="L39" s="70">
        <v>13</v>
      </c>
      <c r="M39" s="144" t="str">
        <f t="shared" si="8"/>
        <v/>
      </c>
      <c r="N39" s="95"/>
      <c r="O39" s="95"/>
      <c r="P39" s="95"/>
      <c r="Q39" s="95"/>
      <c r="R39" s="70">
        <v>13</v>
      </c>
      <c r="S39" s="70" t="str">
        <f t="shared" si="9"/>
        <v/>
      </c>
      <c r="T39" s="95"/>
      <c r="U39" s="95"/>
      <c r="V39" s="95"/>
      <c r="W39" s="95"/>
      <c r="X39" s="95"/>
      <c r="Y39" s="147">
        <v>7</v>
      </c>
      <c r="Z39" s="144" t="str">
        <f t="shared" si="6"/>
        <v/>
      </c>
      <c r="AA39" s="96"/>
      <c r="AB39" s="96"/>
      <c r="AC39" s="96"/>
      <c r="AD39" s="96"/>
      <c r="AE39" s="96"/>
      <c r="AF39" s="96"/>
      <c r="AG39" s="96"/>
      <c r="AH39" s="147">
        <v>7</v>
      </c>
      <c r="AI39" s="70" t="str">
        <f t="shared" si="7"/>
        <v/>
      </c>
      <c r="AJ39" s="96"/>
      <c r="AK39" s="96"/>
      <c r="AL39" s="96"/>
      <c r="AM39" s="96"/>
      <c r="AN39" s="96"/>
      <c r="AO39" s="97"/>
      <c r="AP39" s="97"/>
      <c r="AQ39" s="97"/>
      <c r="AR39" s="97"/>
    </row>
    <row r="40" spans="1:44" x14ac:dyDescent="0.15">
      <c r="A40" s="69">
        <v>14</v>
      </c>
      <c r="B40" s="109"/>
      <c r="C40" s="109"/>
      <c r="D40" s="109"/>
      <c r="E40" s="144"/>
      <c r="F40" s="109"/>
      <c r="G40" s="109"/>
      <c r="H40" s="144"/>
      <c r="I40" s="109"/>
      <c r="J40" s="109"/>
      <c r="L40" s="70">
        <v>14</v>
      </c>
      <c r="M40" s="144" t="str">
        <f t="shared" si="8"/>
        <v/>
      </c>
      <c r="N40" s="95"/>
      <c r="O40" s="95"/>
      <c r="P40" s="95"/>
      <c r="Q40" s="95"/>
      <c r="R40" s="70">
        <v>14</v>
      </c>
      <c r="S40" s="70" t="str">
        <f t="shared" si="9"/>
        <v/>
      </c>
      <c r="T40" s="95"/>
      <c r="U40" s="95"/>
      <c r="V40" s="95"/>
      <c r="W40" s="95"/>
      <c r="X40" s="95"/>
      <c r="Y40" s="147"/>
      <c r="Z40" s="144" t="str">
        <f t="shared" si="6"/>
        <v/>
      </c>
      <c r="AA40" s="96"/>
      <c r="AB40" s="96"/>
      <c r="AC40" s="96"/>
      <c r="AD40" s="96"/>
      <c r="AE40" s="96"/>
      <c r="AF40" s="96"/>
      <c r="AG40" s="96"/>
      <c r="AH40" s="147"/>
      <c r="AI40" s="70" t="str">
        <f t="shared" si="7"/>
        <v/>
      </c>
      <c r="AJ40" s="96"/>
      <c r="AK40" s="96"/>
      <c r="AL40" s="96"/>
      <c r="AM40" s="96"/>
      <c r="AN40" s="96"/>
      <c r="AO40" s="97"/>
      <c r="AP40" s="97"/>
      <c r="AQ40" s="97"/>
      <c r="AR40" s="97"/>
    </row>
    <row r="41" spans="1:44" x14ac:dyDescent="0.15">
      <c r="A41" s="69">
        <v>15</v>
      </c>
      <c r="B41" s="109"/>
      <c r="C41" s="109"/>
      <c r="D41" s="109"/>
      <c r="E41" s="144"/>
      <c r="F41" s="109"/>
      <c r="G41" s="109"/>
      <c r="H41" s="144"/>
      <c r="I41" s="109"/>
      <c r="J41" s="109"/>
      <c r="L41" s="70">
        <v>15</v>
      </c>
      <c r="M41" s="144" t="str">
        <f t="shared" si="8"/>
        <v/>
      </c>
      <c r="N41" s="95"/>
      <c r="O41" s="95"/>
      <c r="P41" s="95"/>
      <c r="Q41" s="95"/>
      <c r="R41" s="70">
        <v>15</v>
      </c>
      <c r="S41" s="70" t="str">
        <f t="shared" si="9"/>
        <v/>
      </c>
      <c r="T41" s="95"/>
      <c r="U41" s="95"/>
      <c r="V41" s="95"/>
      <c r="W41" s="95"/>
      <c r="X41" s="95"/>
      <c r="Y41" s="147">
        <v>8</v>
      </c>
      <c r="Z41" s="144" t="str">
        <f t="shared" si="6"/>
        <v/>
      </c>
      <c r="AA41" s="96"/>
      <c r="AB41" s="96"/>
      <c r="AC41" s="96"/>
      <c r="AD41" s="96"/>
      <c r="AE41" s="96"/>
      <c r="AF41" s="96"/>
      <c r="AG41" s="96"/>
      <c r="AH41" s="147">
        <v>8</v>
      </c>
      <c r="AI41" s="70" t="str">
        <f t="shared" si="7"/>
        <v/>
      </c>
      <c r="AJ41" s="96"/>
      <c r="AK41" s="96"/>
      <c r="AL41" s="96"/>
      <c r="AM41" s="96"/>
      <c r="AN41" s="96"/>
      <c r="AO41" s="97"/>
      <c r="AP41" s="97"/>
      <c r="AQ41" s="97"/>
      <c r="AR41" s="97"/>
    </row>
    <row r="42" spans="1:44" x14ac:dyDescent="0.15">
      <c r="A42" s="69">
        <v>16</v>
      </c>
      <c r="B42" s="109"/>
      <c r="C42" s="109"/>
      <c r="D42" s="109"/>
      <c r="E42" s="144"/>
      <c r="F42" s="109"/>
      <c r="G42" s="109"/>
      <c r="H42" s="144"/>
      <c r="I42" s="109"/>
      <c r="J42" s="109"/>
      <c r="L42" s="70">
        <v>16</v>
      </c>
      <c r="M42" s="144" t="str">
        <f t="shared" si="8"/>
        <v/>
      </c>
      <c r="N42" s="95"/>
      <c r="O42" s="95"/>
      <c r="P42" s="95"/>
      <c r="Q42" s="95"/>
      <c r="R42" s="70">
        <v>16</v>
      </c>
      <c r="S42" s="70" t="str">
        <f t="shared" si="9"/>
        <v/>
      </c>
      <c r="T42" s="95"/>
      <c r="U42" s="95"/>
      <c r="V42" s="95"/>
      <c r="W42" s="95"/>
      <c r="X42" s="95"/>
      <c r="Y42" s="147"/>
      <c r="Z42" s="144" t="str">
        <f t="shared" si="6"/>
        <v/>
      </c>
      <c r="AA42" s="96"/>
      <c r="AB42" s="96"/>
      <c r="AC42" s="96"/>
      <c r="AD42" s="96"/>
      <c r="AE42" s="96"/>
      <c r="AF42" s="96"/>
      <c r="AG42" s="96"/>
      <c r="AH42" s="147"/>
      <c r="AI42" s="70" t="str">
        <f t="shared" si="7"/>
        <v/>
      </c>
      <c r="AJ42" s="96"/>
      <c r="AK42" s="96"/>
      <c r="AL42" s="96"/>
      <c r="AM42" s="96"/>
      <c r="AN42" s="96"/>
      <c r="AO42" s="97"/>
      <c r="AP42" s="97"/>
      <c r="AQ42" s="97"/>
      <c r="AR42" s="97"/>
    </row>
    <row r="43" spans="1:44" x14ac:dyDescent="0.15">
      <c r="A43" s="69">
        <v>17</v>
      </c>
      <c r="B43" s="109"/>
      <c r="C43" s="109"/>
      <c r="D43" s="109"/>
      <c r="E43" s="144"/>
      <c r="F43" s="109"/>
      <c r="G43" s="109"/>
      <c r="H43" s="144"/>
      <c r="I43" s="109"/>
      <c r="J43" s="109"/>
      <c r="L43" s="70">
        <v>17</v>
      </c>
      <c r="M43" s="144" t="str">
        <f t="shared" si="8"/>
        <v/>
      </c>
      <c r="N43" s="95"/>
      <c r="O43" s="95"/>
      <c r="P43" s="95"/>
      <c r="Q43" s="95"/>
      <c r="R43" s="70">
        <v>17</v>
      </c>
      <c r="S43" s="70" t="str">
        <f t="shared" si="9"/>
        <v/>
      </c>
      <c r="T43" s="95"/>
      <c r="U43" s="95"/>
      <c r="V43" s="95"/>
      <c r="W43" s="95"/>
      <c r="X43" s="95"/>
      <c r="Y43" s="147">
        <v>9</v>
      </c>
      <c r="Z43" s="144" t="str">
        <f t="shared" si="6"/>
        <v/>
      </c>
      <c r="AA43" s="96"/>
      <c r="AB43" s="96"/>
      <c r="AC43" s="96"/>
      <c r="AD43" s="96"/>
      <c r="AE43" s="96"/>
      <c r="AF43" s="96"/>
      <c r="AG43" s="96"/>
      <c r="AH43" s="147">
        <v>9</v>
      </c>
      <c r="AI43" s="70" t="str">
        <f t="shared" si="7"/>
        <v/>
      </c>
      <c r="AJ43" s="96"/>
      <c r="AK43" s="96"/>
      <c r="AL43" s="96"/>
      <c r="AM43" s="96"/>
      <c r="AN43" s="96"/>
      <c r="AO43" s="97"/>
      <c r="AP43" s="97"/>
      <c r="AQ43" s="97"/>
      <c r="AR43" s="97"/>
    </row>
    <row r="44" spans="1:44" x14ac:dyDescent="0.15">
      <c r="A44" s="69">
        <v>18</v>
      </c>
      <c r="B44" s="109"/>
      <c r="C44" s="109"/>
      <c r="D44" s="109"/>
      <c r="E44" s="144"/>
      <c r="F44" s="109"/>
      <c r="G44" s="109"/>
      <c r="H44" s="144"/>
      <c r="I44" s="109"/>
      <c r="J44" s="109"/>
      <c r="L44" s="70">
        <v>18</v>
      </c>
      <c r="M44" s="144" t="str">
        <f t="shared" si="8"/>
        <v/>
      </c>
      <c r="N44" s="95"/>
      <c r="O44" s="95"/>
      <c r="P44" s="95"/>
      <c r="Q44" s="95"/>
      <c r="R44" s="70">
        <v>18</v>
      </c>
      <c r="S44" s="70" t="str">
        <f t="shared" si="9"/>
        <v/>
      </c>
      <c r="T44" s="95"/>
      <c r="U44" s="95"/>
      <c r="V44" s="95"/>
      <c r="W44" s="95"/>
      <c r="X44" s="95"/>
      <c r="Y44" s="147"/>
      <c r="Z44" s="144" t="str">
        <f t="shared" si="6"/>
        <v/>
      </c>
      <c r="AA44" s="96"/>
      <c r="AB44" s="96"/>
      <c r="AC44" s="96"/>
      <c r="AD44" s="96"/>
      <c r="AE44" s="96"/>
      <c r="AF44" s="96"/>
      <c r="AG44" s="96"/>
      <c r="AH44" s="147"/>
      <c r="AI44" s="70" t="str">
        <f t="shared" si="7"/>
        <v/>
      </c>
      <c r="AJ44" s="96"/>
      <c r="AK44" s="96"/>
      <c r="AL44" s="96"/>
      <c r="AM44" s="96"/>
      <c r="AN44" s="96"/>
      <c r="AO44" s="97"/>
      <c r="AP44" s="97"/>
      <c r="AQ44" s="97"/>
      <c r="AR44" s="97"/>
    </row>
    <row r="45" spans="1:44" x14ac:dyDescent="0.15">
      <c r="A45" s="69">
        <v>19</v>
      </c>
      <c r="B45" s="109"/>
      <c r="C45" s="109"/>
      <c r="D45" s="109"/>
      <c r="E45" s="144"/>
      <c r="F45" s="109"/>
      <c r="G45" s="109"/>
      <c r="H45" s="144"/>
      <c r="I45" s="109"/>
      <c r="J45" s="109"/>
      <c r="L45" s="70">
        <v>19</v>
      </c>
      <c r="M45" s="144" t="str">
        <f t="shared" si="8"/>
        <v/>
      </c>
      <c r="N45" s="95"/>
      <c r="O45" s="95"/>
      <c r="P45" s="95"/>
      <c r="Q45" s="95"/>
      <c r="R45" s="70">
        <v>19</v>
      </c>
      <c r="S45" s="70" t="str">
        <f t="shared" si="9"/>
        <v/>
      </c>
      <c r="T45" s="95"/>
      <c r="U45" s="95"/>
      <c r="V45" s="95"/>
      <c r="W45" s="95"/>
      <c r="X45" s="95"/>
      <c r="Y45" s="147">
        <v>10</v>
      </c>
      <c r="Z45" s="144" t="str">
        <f t="shared" si="6"/>
        <v/>
      </c>
      <c r="AA45" s="96"/>
      <c r="AB45" s="96"/>
      <c r="AC45" s="96"/>
      <c r="AD45" s="96"/>
      <c r="AE45" s="96"/>
      <c r="AF45" s="96"/>
      <c r="AG45" s="96"/>
      <c r="AH45" s="147">
        <v>10</v>
      </c>
      <c r="AI45" s="70" t="str">
        <f t="shared" si="7"/>
        <v/>
      </c>
      <c r="AJ45" s="96"/>
      <c r="AK45" s="96"/>
      <c r="AL45" s="96"/>
      <c r="AM45" s="96"/>
      <c r="AN45" s="96"/>
      <c r="AO45" s="97"/>
      <c r="AP45" s="97"/>
      <c r="AQ45" s="97"/>
      <c r="AR45" s="97"/>
    </row>
    <row r="46" spans="1:44" x14ac:dyDescent="0.15">
      <c r="A46" s="69">
        <v>20</v>
      </c>
      <c r="B46" s="109"/>
      <c r="C46" s="109"/>
      <c r="D46" s="109"/>
      <c r="E46" s="144"/>
      <c r="F46" s="109"/>
      <c r="G46" s="109"/>
      <c r="H46" s="144"/>
      <c r="I46" s="109"/>
      <c r="J46" s="109"/>
      <c r="L46" s="70">
        <v>20</v>
      </c>
      <c r="M46" s="144" t="str">
        <f t="shared" si="8"/>
        <v/>
      </c>
      <c r="N46" s="95"/>
      <c r="O46" s="95"/>
      <c r="P46" s="95"/>
      <c r="Q46" s="95"/>
      <c r="R46" s="70">
        <v>20</v>
      </c>
      <c r="S46" s="70" t="str">
        <f t="shared" si="9"/>
        <v/>
      </c>
      <c r="T46" s="95"/>
      <c r="U46" s="95"/>
      <c r="V46" s="95"/>
      <c r="W46" s="95"/>
      <c r="X46" s="95"/>
      <c r="Y46" s="147"/>
      <c r="Z46" s="144" t="str">
        <f t="shared" si="6"/>
        <v/>
      </c>
      <c r="AA46" s="96"/>
      <c r="AB46" s="96"/>
      <c r="AC46" s="96"/>
      <c r="AD46" s="96"/>
      <c r="AE46" s="96"/>
      <c r="AF46" s="96"/>
      <c r="AG46" s="96"/>
      <c r="AH46" s="147"/>
      <c r="AI46" s="70" t="str">
        <f t="shared" si="7"/>
        <v/>
      </c>
      <c r="AJ46" s="96"/>
      <c r="AK46" s="96"/>
      <c r="AL46" s="96"/>
      <c r="AM46" s="96"/>
      <c r="AN46" s="96"/>
      <c r="AO46" s="97"/>
      <c r="AP46" s="97"/>
      <c r="AQ46" s="97"/>
      <c r="AR46" s="97"/>
    </row>
    <row r="47" spans="1:44" x14ac:dyDescent="0.15">
      <c r="A47" s="69">
        <v>21</v>
      </c>
      <c r="B47" s="109"/>
      <c r="C47" s="109"/>
      <c r="D47" s="109"/>
      <c r="E47" s="144"/>
      <c r="F47" s="109"/>
      <c r="G47" s="109"/>
      <c r="H47" s="144"/>
      <c r="I47" s="109"/>
      <c r="J47" s="109"/>
      <c r="L47" s="70">
        <v>21</v>
      </c>
      <c r="M47" s="144" t="str">
        <f t="shared" si="8"/>
        <v/>
      </c>
      <c r="N47" s="95"/>
      <c r="O47" s="95"/>
      <c r="P47" s="95"/>
      <c r="Q47" s="95"/>
      <c r="R47" s="70">
        <v>21</v>
      </c>
      <c r="S47" s="70" t="str">
        <f t="shared" si="9"/>
        <v/>
      </c>
      <c r="T47" s="95"/>
      <c r="U47" s="95"/>
      <c r="V47" s="95"/>
      <c r="W47" s="95"/>
      <c r="X47" s="95"/>
      <c r="Y47" s="147">
        <v>11</v>
      </c>
      <c r="Z47" s="144" t="str">
        <f t="shared" si="6"/>
        <v/>
      </c>
      <c r="AA47" s="96"/>
      <c r="AB47" s="96"/>
      <c r="AC47" s="96"/>
      <c r="AD47" s="96"/>
      <c r="AE47" s="96"/>
      <c r="AF47" s="96"/>
      <c r="AG47" s="96"/>
      <c r="AH47" s="147">
        <v>11</v>
      </c>
      <c r="AI47" s="70" t="str">
        <f t="shared" si="7"/>
        <v/>
      </c>
      <c r="AJ47" s="96"/>
      <c r="AK47" s="96"/>
      <c r="AL47" s="96"/>
      <c r="AM47" s="96"/>
      <c r="AN47" s="96"/>
      <c r="AO47" s="97"/>
      <c r="AP47" s="97"/>
      <c r="AQ47" s="97"/>
      <c r="AR47" s="97"/>
    </row>
    <row r="48" spans="1:44" x14ac:dyDescent="0.15">
      <c r="A48" s="69">
        <v>22</v>
      </c>
      <c r="B48" s="109"/>
      <c r="C48" s="109"/>
      <c r="D48" s="109"/>
      <c r="E48" s="144"/>
      <c r="F48" s="109"/>
      <c r="G48" s="109"/>
      <c r="H48" s="144"/>
      <c r="I48" s="109"/>
      <c r="J48" s="109"/>
      <c r="L48" s="70">
        <v>22</v>
      </c>
      <c r="M48" s="144" t="str">
        <f t="shared" si="8"/>
        <v/>
      </c>
      <c r="N48" s="95"/>
      <c r="O48" s="95"/>
      <c r="P48" s="95"/>
      <c r="Q48" s="95"/>
      <c r="R48" s="70">
        <v>22</v>
      </c>
      <c r="S48" s="70" t="str">
        <f t="shared" si="9"/>
        <v/>
      </c>
      <c r="T48" s="95"/>
      <c r="U48" s="95"/>
      <c r="V48" s="95"/>
      <c r="W48" s="95"/>
      <c r="X48" s="95"/>
      <c r="Y48" s="147"/>
      <c r="Z48" s="144" t="str">
        <f t="shared" si="6"/>
        <v/>
      </c>
      <c r="AA48" s="96"/>
      <c r="AB48" s="96"/>
      <c r="AC48" s="96"/>
      <c r="AD48" s="96"/>
      <c r="AE48" s="96"/>
      <c r="AF48" s="96"/>
      <c r="AG48" s="96"/>
      <c r="AH48" s="147"/>
      <c r="AI48" s="70" t="str">
        <f t="shared" si="7"/>
        <v/>
      </c>
      <c r="AJ48" s="96"/>
      <c r="AK48" s="96"/>
      <c r="AL48" s="96"/>
      <c r="AM48" s="96"/>
      <c r="AN48" s="96"/>
      <c r="AO48" s="97"/>
      <c r="AP48" s="97"/>
      <c r="AQ48" s="97"/>
      <c r="AR48" s="97"/>
    </row>
    <row r="49" spans="1:44" x14ac:dyDescent="0.15">
      <c r="A49" s="69">
        <v>23</v>
      </c>
      <c r="B49" s="109"/>
      <c r="C49" s="109"/>
      <c r="D49" s="109"/>
      <c r="E49" s="144"/>
      <c r="F49" s="109"/>
      <c r="G49" s="109"/>
      <c r="H49" s="144"/>
      <c r="I49" s="109"/>
      <c r="J49" s="109"/>
      <c r="L49" s="70">
        <v>23</v>
      </c>
      <c r="M49" s="144" t="str">
        <f t="shared" si="8"/>
        <v/>
      </c>
      <c r="N49" s="95"/>
      <c r="O49" s="95"/>
      <c r="P49" s="95"/>
      <c r="Q49" s="95"/>
      <c r="R49" s="70">
        <v>23</v>
      </c>
      <c r="S49" s="70" t="str">
        <f t="shared" si="9"/>
        <v/>
      </c>
      <c r="T49" s="95"/>
      <c r="U49" s="95"/>
      <c r="V49" s="95"/>
      <c r="W49" s="95"/>
      <c r="X49" s="95"/>
      <c r="Y49" s="147">
        <v>12</v>
      </c>
      <c r="Z49" s="144" t="str">
        <f t="shared" si="6"/>
        <v/>
      </c>
      <c r="AA49" s="96"/>
      <c r="AB49" s="96"/>
      <c r="AC49" s="96"/>
      <c r="AD49" s="96"/>
      <c r="AE49" s="96"/>
      <c r="AF49" s="96"/>
      <c r="AG49" s="96"/>
      <c r="AH49" s="147">
        <v>12</v>
      </c>
      <c r="AI49" s="70" t="str">
        <f t="shared" si="7"/>
        <v/>
      </c>
      <c r="AJ49" s="96"/>
      <c r="AK49" s="96"/>
      <c r="AL49" s="96"/>
      <c r="AM49" s="96"/>
      <c r="AN49" s="96"/>
      <c r="AO49" s="97"/>
      <c r="AP49" s="97"/>
      <c r="AQ49" s="97"/>
      <c r="AR49" s="97"/>
    </row>
    <row r="50" spans="1:44" x14ac:dyDescent="0.15">
      <c r="A50" s="69">
        <v>24</v>
      </c>
      <c r="B50" s="109"/>
      <c r="C50" s="109"/>
      <c r="D50" s="109"/>
      <c r="E50" s="144"/>
      <c r="F50" s="109"/>
      <c r="G50" s="109"/>
      <c r="H50" s="144"/>
      <c r="I50" s="109"/>
      <c r="J50" s="109"/>
      <c r="L50" s="70">
        <v>24</v>
      </c>
      <c r="M50" s="144" t="str">
        <f t="shared" si="8"/>
        <v/>
      </c>
      <c r="N50" s="95"/>
      <c r="O50" s="95"/>
      <c r="P50" s="95"/>
      <c r="Q50" s="95"/>
      <c r="R50" s="70">
        <v>24</v>
      </c>
      <c r="S50" s="70" t="str">
        <f t="shared" si="9"/>
        <v/>
      </c>
      <c r="T50" s="95"/>
      <c r="U50" s="95"/>
      <c r="V50" s="95"/>
      <c r="W50" s="95"/>
      <c r="X50" s="95"/>
      <c r="Y50" s="147"/>
      <c r="Z50" s="144" t="str">
        <f t="shared" si="6"/>
        <v/>
      </c>
      <c r="AA50" s="96"/>
      <c r="AB50" s="96"/>
      <c r="AC50" s="96"/>
      <c r="AD50" s="96"/>
      <c r="AE50" s="96"/>
      <c r="AF50" s="96"/>
      <c r="AG50" s="96"/>
      <c r="AH50" s="147"/>
      <c r="AI50" s="70" t="str">
        <f t="shared" si="7"/>
        <v/>
      </c>
      <c r="AJ50" s="96"/>
      <c r="AK50" s="96"/>
      <c r="AL50" s="96"/>
      <c r="AM50" s="96"/>
      <c r="AN50" s="96"/>
      <c r="AO50" s="97"/>
      <c r="AP50" s="97"/>
      <c r="AQ50" s="97"/>
      <c r="AR50" s="97"/>
    </row>
    <row r="51" spans="1:44" x14ac:dyDescent="0.15">
      <c r="A51" s="69">
        <v>25</v>
      </c>
      <c r="B51" s="109"/>
      <c r="C51" s="109"/>
      <c r="D51" s="109"/>
      <c r="E51" s="144"/>
      <c r="F51" s="109"/>
      <c r="G51" s="109"/>
      <c r="H51" s="144"/>
      <c r="I51" s="109"/>
      <c r="J51" s="109"/>
      <c r="L51" s="70">
        <v>25</v>
      </c>
      <c r="M51" s="144" t="str">
        <f t="shared" si="8"/>
        <v/>
      </c>
      <c r="N51" s="95"/>
      <c r="O51" s="95"/>
      <c r="P51" s="95"/>
      <c r="Q51" s="95"/>
      <c r="R51" s="70">
        <v>25</v>
      </c>
      <c r="S51" s="70" t="str">
        <f t="shared" si="9"/>
        <v/>
      </c>
      <c r="T51" s="95"/>
      <c r="U51" s="95"/>
      <c r="V51" s="95"/>
      <c r="W51" s="95"/>
      <c r="X51" s="95"/>
      <c r="Y51" s="147">
        <v>13</v>
      </c>
      <c r="Z51" s="144" t="str">
        <f t="shared" si="6"/>
        <v/>
      </c>
      <c r="AA51" s="96"/>
      <c r="AB51" s="96"/>
      <c r="AC51" s="96"/>
      <c r="AD51" s="96"/>
      <c r="AE51" s="96"/>
      <c r="AF51" s="96"/>
      <c r="AG51" s="96"/>
      <c r="AH51" s="147">
        <v>13</v>
      </c>
      <c r="AI51" s="70" t="str">
        <f t="shared" si="7"/>
        <v/>
      </c>
      <c r="AJ51" s="96"/>
      <c r="AK51" s="96"/>
      <c r="AL51" s="96"/>
      <c r="AM51" s="96"/>
      <c r="AN51" s="96"/>
      <c r="AO51" s="97"/>
      <c r="AP51" s="97"/>
      <c r="AQ51" s="97"/>
      <c r="AR51" s="97"/>
    </row>
    <row r="52" spans="1:44" x14ac:dyDescent="0.15">
      <c r="A52" s="69">
        <v>26</v>
      </c>
      <c r="B52" s="109"/>
      <c r="C52" s="109"/>
      <c r="D52" s="109"/>
      <c r="E52" s="144"/>
      <c r="F52" s="109"/>
      <c r="G52" s="109"/>
      <c r="H52" s="144"/>
      <c r="I52" s="109"/>
      <c r="J52" s="109"/>
      <c r="L52" s="70">
        <v>26</v>
      </c>
      <c r="M52" s="144" t="str">
        <f t="shared" si="8"/>
        <v/>
      </c>
      <c r="N52" s="95"/>
      <c r="O52" s="95"/>
      <c r="P52" s="95"/>
      <c r="Q52" s="95"/>
      <c r="R52" s="70">
        <v>26</v>
      </c>
      <c r="S52" s="70" t="str">
        <f t="shared" si="9"/>
        <v/>
      </c>
      <c r="T52" s="95"/>
      <c r="U52" s="95"/>
      <c r="V52" s="95"/>
      <c r="W52" s="95"/>
      <c r="X52" s="95"/>
      <c r="Y52" s="147"/>
      <c r="Z52" s="144" t="str">
        <f t="shared" si="6"/>
        <v/>
      </c>
      <c r="AA52" s="96"/>
      <c r="AB52" s="96"/>
      <c r="AC52" s="96"/>
      <c r="AD52" s="96"/>
      <c r="AE52" s="96"/>
      <c r="AF52" s="96"/>
      <c r="AG52" s="96"/>
      <c r="AH52" s="147"/>
      <c r="AI52" s="70" t="str">
        <f t="shared" si="7"/>
        <v/>
      </c>
      <c r="AJ52" s="96"/>
      <c r="AK52" s="96"/>
      <c r="AL52" s="96"/>
      <c r="AM52" s="96"/>
      <c r="AN52" s="96"/>
      <c r="AO52" s="97"/>
      <c r="AP52" s="97"/>
      <c r="AQ52" s="97"/>
      <c r="AR52" s="97"/>
    </row>
    <row r="53" spans="1:44" x14ac:dyDescent="0.15">
      <c r="A53" s="69">
        <v>27</v>
      </c>
      <c r="B53" s="109"/>
      <c r="C53" s="109"/>
      <c r="D53" s="109"/>
      <c r="E53" s="144"/>
      <c r="F53" s="109"/>
      <c r="G53" s="109"/>
      <c r="H53" s="144"/>
      <c r="I53" s="109"/>
      <c r="J53" s="109"/>
      <c r="L53" s="70">
        <v>27</v>
      </c>
      <c r="M53" s="144" t="str">
        <f t="shared" si="8"/>
        <v/>
      </c>
      <c r="N53" s="95"/>
      <c r="O53" s="95"/>
      <c r="P53" s="95"/>
      <c r="Q53" s="95"/>
      <c r="R53" s="70">
        <v>27</v>
      </c>
      <c r="S53" s="70" t="str">
        <f t="shared" si="9"/>
        <v/>
      </c>
      <c r="T53" s="95"/>
      <c r="U53" s="95"/>
      <c r="V53" s="95"/>
      <c r="W53" s="95"/>
      <c r="X53" s="95"/>
      <c r="Y53" s="147">
        <v>14</v>
      </c>
      <c r="Z53" s="144" t="str">
        <f t="shared" si="6"/>
        <v/>
      </c>
      <c r="AA53" s="96"/>
      <c r="AB53" s="96"/>
      <c r="AC53" s="96"/>
      <c r="AD53" s="96"/>
      <c r="AE53" s="96"/>
      <c r="AF53" s="96"/>
      <c r="AG53" s="96"/>
      <c r="AH53" s="147">
        <v>14</v>
      </c>
      <c r="AI53" s="70" t="str">
        <f t="shared" si="7"/>
        <v/>
      </c>
      <c r="AJ53" s="96"/>
      <c r="AK53" s="96"/>
      <c r="AL53" s="96"/>
      <c r="AM53" s="96"/>
      <c r="AN53" s="96"/>
      <c r="AO53" s="97"/>
      <c r="AP53" s="97"/>
      <c r="AQ53" s="97"/>
      <c r="AR53" s="97"/>
    </row>
    <row r="54" spans="1:44" x14ac:dyDescent="0.15">
      <c r="A54" s="69">
        <v>28</v>
      </c>
      <c r="B54" s="109"/>
      <c r="C54" s="109"/>
      <c r="D54" s="109"/>
      <c r="E54" s="144"/>
      <c r="F54" s="109"/>
      <c r="G54" s="109"/>
      <c r="H54" s="144"/>
      <c r="I54" s="109"/>
      <c r="J54" s="109"/>
      <c r="L54" s="70">
        <v>28</v>
      </c>
      <c r="M54" s="144" t="str">
        <f t="shared" si="8"/>
        <v/>
      </c>
      <c r="N54" s="95"/>
      <c r="O54" s="95"/>
      <c r="P54" s="95"/>
      <c r="Q54" s="95"/>
      <c r="R54" s="70">
        <v>28</v>
      </c>
      <c r="S54" s="70" t="str">
        <f t="shared" si="9"/>
        <v/>
      </c>
      <c r="T54" s="95"/>
      <c r="U54" s="95"/>
      <c r="V54" s="95"/>
      <c r="W54" s="95"/>
      <c r="X54" s="95"/>
      <c r="Y54" s="147"/>
      <c r="Z54" s="144" t="str">
        <f t="shared" si="6"/>
        <v/>
      </c>
      <c r="AA54" s="96"/>
      <c r="AB54" s="96"/>
      <c r="AC54" s="96"/>
      <c r="AD54" s="96"/>
      <c r="AE54" s="96"/>
      <c r="AF54" s="96"/>
      <c r="AG54" s="96"/>
      <c r="AH54" s="147"/>
      <c r="AI54" s="70" t="str">
        <f t="shared" si="7"/>
        <v/>
      </c>
      <c r="AJ54" s="96"/>
      <c r="AK54" s="96"/>
      <c r="AL54" s="96"/>
      <c r="AM54" s="96"/>
      <c r="AN54" s="96"/>
      <c r="AO54" s="97"/>
      <c r="AP54" s="97"/>
      <c r="AQ54" s="97"/>
      <c r="AR54" s="97"/>
    </row>
    <row r="55" spans="1:44" x14ac:dyDescent="0.15">
      <c r="A55" s="69">
        <v>29</v>
      </c>
      <c r="B55" s="109"/>
      <c r="C55" s="109"/>
      <c r="D55" s="109"/>
      <c r="E55" s="144"/>
      <c r="F55" s="109"/>
      <c r="G55" s="109"/>
      <c r="H55" s="144"/>
      <c r="I55" s="109"/>
      <c r="J55" s="109"/>
      <c r="L55" s="70">
        <v>29</v>
      </c>
      <c r="M55" s="144" t="str">
        <f t="shared" si="8"/>
        <v/>
      </c>
      <c r="N55" s="95"/>
      <c r="O55" s="95"/>
      <c r="P55" s="95"/>
      <c r="Q55" s="95"/>
      <c r="R55" s="70">
        <v>29</v>
      </c>
      <c r="S55" s="70" t="str">
        <f t="shared" si="9"/>
        <v/>
      </c>
      <c r="T55" s="95"/>
      <c r="U55" s="95"/>
      <c r="V55" s="95"/>
      <c r="W55" s="95"/>
      <c r="X55" s="95"/>
      <c r="Y55" s="147">
        <v>15</v>
      </c>
      <c r="Z55" s="144" t="str">
        <f t="shared" si="6"/>
        <v/>
      </c>
      <c r="AA55" s="96"/>
      <c r="AB55" s="96"/>
      <c r="AC55" s="96"/>
      <c r="AD55" s="96"/>
      <c r="AE55" s="96"/>
      <c r="AF55" s="96"/>
      <c r="AG55" s="96"/>
      <c r="AH55" s="147">
        <v>15</v>
      </c>
      <c r="AI55" s="70" t="str">
        <f t="shared" si="7"/>
        <v/>
      </c>
      <c r="AJ55" s="96"/>
      <c r="AK55" s="96"/>
      <c r="AL55" s="96"/>
      <c r="AM55" s="96"/>
      <c r="AN55" s="96"/>
      <c r="AO55" s="97"/>
      <c r="AP55" s="97"/>
      <c r="AQ55" s="97"/>
      <c r="AR55" s="97"/>
    </row>
    <row r="56" spans="1:44" x14ac:dyDescent="0.15">
      <c r="A56" s="69">
        <v>30</v>
      </c>
      <c r="B56" s="109"/>
      <c r="C56" s="109"/>
      <c r="D56" s="109"/>
      <c r="E56" s="144"/>
      <c r="F56" s="109"/>
      <c r="G56" s="109"/>
      <c r="H56" s="144"/>
      <c r="I56" s="109"/>
      <c r="J56" s="109"/>
      <c r="L56" s="70">
        <v>30</v>
      </c>
      <c r="M56" s="144" t="str">
        <f t="shared" si="8"/>
        <v/>
      </c>
      <c r="N56" s="95"/>
      <c r="O56" s="95"/>
      <c r="P56" s="95"/>
      <c r="Q56" s="95"/>
      <c r="R56" s="70">
        <v>30</v>
      </c>
      <c r="S56" s="70" t="str">
        <f t="shared" si="9"/>
        <v/>
      </c>
      <c r="T56" s="95"/>
      <c r="U56" s="95"/>
      <c r="V56" s="95"/>
      <c r="W56" s="95"/>
      <c r="X56" s="95"/>
      <c r="Y56" s="147"/>
      <c r="Z56" s="144" t="str">
        <f t="shared" si="6"/>
        <v/>
      </c>
      <c r="AA56" s="96"/>
      <c r="AB56" s="96"/>
      <c r="AC56" s="96"/>
      <c r="AD56" s="96"/>
      <c r="AE56" s="96"/>
      <c r="AF56" s="96"/>
      <c r="AG56" s="96"/>
      <c r="AH56" s="147"/>
      <c r="AI56" s="70" t="str">
        <f t="shared" si="7"/>
        <v/>
      </c>
      <c r="AJ56" s="96"/>
      <c r="AK56" s="96"/>
      <c r="AL56" s="96"/>
      <c r="AM56" s="96"/>
      <c r="AN56" s="96"/>
      <c r="AO56" s="97"/>
      <c r="AP56" s="97"/>
      <c r="AQ56" s="97"/>
      <c r="AR56" s="97"/>
    </row>
    <row r="57" spans="1:44" ht="17.25" x14ac:dyDescent="0.15">
      <c r="B57" s="113">
        <f>COUNTA(B27:B56)</f>
        <v>0</v>
      </c>
    </row>
  </sheetData>
  <mergeCells count="42">
    <mergeCell ref="Y27:Y28"/>
    <mergeCell ref="C2:H2"/>
    <mergeCell ref="C3:H3"/>
    <mergeCell ref="C4:H4"/>
    <mergeCell ref="E8:H8"/>
    <mergeCell ref="B10:C10"/>
    <mergeCell ref="E10:G10"/>
    <mergeCell ref="E7:H7"/>
    <mergeCell ref="Y35:Y36"/>
    <mergeCell ref="AH35:AH36"/>
    <mergeCell ref="Y37:Y38"/>
    <mergeCell ref="AH37:AH38"/>
    <mergeCell ref="B25:C25"/>
    <mergeCell ref="R26:S26"/>
    <mergeCell ref="AH27:AH28"/>
    <mergeCell ref="AH29:AH30"/>
    <mergeCell ref="AH31:AH32"/>
    <mergeCell ref="AH26:AJ26"/>
    <mergeCell ref="L26:M26"/>
    <mergeCell ref="AH33:AH34"/>
    <mergeCell ref="Y26:Z26"/>
    <mergeCell ref="Y29:Y30"/>
    <mergeCell ref="Y31:Y32"/>
    <mergeCell ref="Y33:Y34"/>
    <mergeCell ref="Y39:Y40"/>
    <mergeCell ref="AH39:AH40"/>
    <mergeCell ref="Y41:Y42"/>
    <mergeCell ref="AH41:AH42"/>
    <mergeCell ref="Y43:Y44"/>
    <mergeCell ref="Y55:Y56"/>
    <mergeCell ref="AH43:AH44"/>
    <mergeCell ref="AH45:AH46"/>
    <mergeCell ref="AH47:AH48"/>
    <mergeCell ref="AH49:AH50"/>
    <mergeCell ref="AH51:AH52"/>
    <mergeCell ref="AH53:AH54"/>
    <mergeCell ref="AH55:AH56"/>
    <mergeCell ref="Y45:Y46"/>
    <mergeCell ref="Y47:Y48"/>
    <mergeCell ref="Y49:Y50"/>
    <mergeCell ref="Y51:Y52"/>
    <mergeCell ref="Y53:Y54"/>
  </mergeCells>
  <phoneticPr fontId="2"/>
  <conditionalFormatting sqref="B12:H19">
    <cfRule type="expression" dxfId="1" priority="1">
      <formula>$E$7=""</formula>
    </cfRule>
  </conditionalFormatting>
  <dataValidations count="1">
    <dataValidation type="list" allowBlank="1" showInputMessage="1" showErrorMessage="1" sqref="E7:H7" xr:uid="{69232713-5859-43D6-A192-CFE7C2F182DC}">
      <formula1>$Z$9:$Z$10</formula1>
    </dataValidation>
  </dataValidations>
  <pageMargins left="0.25" right="0.25" top="0.75" bottom="0.75" header="0.3" footer="0.3"/>
  <pageSetup paperSize="9" scale="44" fitToHeight="0" orientation="landscape" horizontalDpi="4294967294" verticalDpi="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59A878D-70AB-41D3-A58C-31A63B506A5F}">
          <x14:formula1>
            <xm:f>Sheet2!$C$3:$C$5</xm:f>
          </x14:formula1>
          <xm:sqref>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2"/>
  </sheetPr>
  <dimension ref="A1:AB110"/>
  <sheetViews>
    <sheetView view="pageBreakPreview" zoomScale="70" zoomScaleNormal="100" zoomScaleSheetLayoutView="70" workbookViewId="0">
      <selection activeCell="O75" sqref="O75"/>
    </sheetView>
  </sheetViews>
  <sheetFormatPr defaultColWidth="9" defaultRowHeight="14.25" x14ac:dyDescent="0.15"/>
  <cols>
    <col min="1" max="1" width="2.125" style="1" customWidth="1"/>
    <col min="2" max="2" width="4.875" style="1" customWidth="1"/>
    <col min="3" max="4" width="11.625" style="1" customWidth="1"/>
    <col min="5" max="5" width="6.375" style="1" customWidth="1"/>
    <col min="6" max="6" width="12.5" style="1" customWidth="1"/>
    <col min="7" max="7" width="9.5" style="1" customWidth="1"/>
    <col min="8" max="8" width="4.875" style="1" customWidth="1"/>
    <col min="9" max="10" width="11.625" style="1" customWidth="1"/>
    <col min="11" max="11" width="6.375" style="1" customWidth="1"/>
    <col min="12" max="12" width="12.5" style="1" customWidth="1"/>
    <col min="13" max="14" width="9" style="1"/>
    <col min="15" max="15" width="11.125" style="85" bestFit="1" customWidth="1"/>
    <col min="16" max="28" width="9" style="85"/>
    <col min="29" max="16384" width="9" style="1"/>
  </cols>
  <sheetData>
    <row r="1" spans="1:21" ht="48" customHeight="1" thickBot="1" x14ac:dyDescent="0.2">
      <c r="A1" s="229" t="s">
        <v>274</v>
      </c>
      <c r="B1" s="229"/>
      <c r="C1" s="229"/>
      <c r="D1" s="229"/>
      <c r="E1" s="229"/>
      <c r="F1" s="229"/>
      <c r="G1" s="229"/>
      <c r="H1" s="229"/>
      <c r="I1" s="229"/>
      <c r="J1" s="229"/>
      <c r="K1" s="88" t="s">
        <v>219</v>
      </c>
      <c r="L1" s="43" t="str">
        <f>IF(O1=0,"",O1)</f>
        <v/>
      </c>
      <c r="O1" s="85">
        <f>男子入力シート!C1</f>
        <v>0</v>
      </c>
    </row>
    <row r="2" spans="1:21" ht="9" customHeight="1" thickBot="1" x14ac:dyDescent="0.2"/>
    <row r="3" spans="1:21" ht="24.75" customHeight="1" x14ac:dyDescent="0.15">
      <c r="B3" s="230" t="s">
        <v>209</v>
      </c>
      <c r="C3" s="231"/>
      <c r="D3" s="231"/>
      <c r="E3" s="232"/>
      <c r="G3" s="239" t="s">
        <v>9</v>
      </c>
      <c r="H3" s="240"/>
      <c r="I3" s="260" t="str">
        <f>IF(O3=0,"",O3)</f>
        <v/>
      </c>
      <c r="J3" s="261"/>
      <c r="K3" s="261"/>
      <c r="L3" s="262"/>
      <c r="O3" s="86">
        <f>男子入力シート!C2</f>
        <v>0</v>
      </c>
    </row>
    <row r="4" spans="1:21" ht="24.75" customHeight="1" x14ac:dyDescent="0.15">
      <c r="B4" s="233"/>
      <c r="C4" s="234"/>
      <c r="D4" s="234"/>
      <c r="E4" s="235"/>
      <c r="G4" s="244" t="s">
        <v>7</v>
      </c>
      <c r="H4" s="245"/>
      <c r="I4" s="259" t="str">
        <f>IF(O4=0,"",O4)</f>
        <v/>
      </c>
      <c r="J4" s="245"/>
      <c r="K4" s="245"/>
      <c r="L4" s="47" t="s">
        <v>19</v>
      </c>
      <c r="O4" s="87">
        <f>男子入力シート!C3</f>
        <v>0</v>
      </c>
      <c r="P4" s="87"/>
      <c r="Q4" s="87"/>
    </row>
    <row r="5" spans="1:21" ht="24.75" customHeight="1" thickBot="1" x14ac:dyDescent="0.2">
      <c r="B5" s="236"/>
      <c r="C5" s="237"/>
      <c r="D5" s="237"/>
      <c r="E5" s="238"/>
      <c r="G5" s="248" t="s">
        <v>10</v>
      </c>
      <c r="H5" s="249"/>
      <c r="I5" s="250" t="str">
        <f>IF(O5=0,"",O5)</f>
        <v/>
      </c>
      <c r="J5" s="251"/>
      <c r="K5" s="251"/>
      <c r="L5" s="48" t="s">
        <v>19</v>
      </c>
      <c r="O5" s="86">
        <f>男子入力シート!C4</f>
        <v>0</v>
      </c>
    </row>
    <row r="6" spans="1:21" ht="17.25" customHeight="1" thickBot="1" x14ac:dyDescent="0.2">
      <c r="B6" s="28"/>
      <c r="C6" s="28"/>
      <c r="D6" s="28"/>
      <c r="E6" s="3"/>
      <c r="H6" s="2"/>
      <c r="O6" s="86"/>
    </row>
    <row r="7" spans="1:21" ht="29.25" customHeight="1" thickBot="1" x14ac:dyDescent="0.2">
      <c r="B7" s="212" t="s">
        <v>11</v>
      </c>
      <c r="C7" s="213"/>
      <c r="D7" s="213"/>
      <c r="E7" s="263" t="str">
        <f>IF(O7=0,"",O7)</f>
        <v/>
      </c>
      <c r="F7" s="264"/>
      <c r="G7" s="264"/>
      <c r="H7" s="213" t="str">
        <f>IF(P7=0,"",P7)</f>
        <v/>
      </c>
      <c r="I7" s="216"/>
      <c r="J7" s="216"/>
      <c r="K7" s="216"/>
      <c r="L7" s="217"/>
      <c r="O7" s="86">
        <f>男子入力シート!AS10</f>
        <v>0</v>
      </c>
      <c r="P7" s="85">
        <f>男子入力シート!AT10</f>
        <v>0</v>
      </c>
    </row>
    <row r="8" spans="1:21" ht="17.25" customHeight="1" thickBot="1" x14ac:dyDescent="0.2">
      <c r="O8" s="86"/>
    </row>
    <row r="9" spans="1:21" ht="22.5" customHeight="1" x14ac:dyDescent="0.15">
      <c r="B9" s="163" t="s">
        <v>4</v>
      </c>
      <c r="C9" s="218" t="s">
        <v>1</v>
      </c>
      <c r="D9" s="218"/>
      <c r="E9" s="218"/>
      <c r="F9" s="218"/>
      <c r="G9" s="218" t="s">
        <v>0</v>
      </c>
      <c r="H9" s="219" t="s">
        <v>2</v>
      </c>
      <c r="I9" s="176"/>
      <c r="J9" s="220"/>
      <c r="K9" s="219" t="s">
        <v>3</v>
      </c>
      <c r="L9" s="224"/>
      <c r="O9" s="86"/>
    </row>
    <row r="10" spans="1:21" ht="22.5" customHeight="1" thickBot="1" x14ac:dyDescent="0.2">
      <c r="B10" s="181"/>
      <c r="C10" s="226" t="s">
        <v>5</v>
      </c>
      <c r="D10" s="227"/>
      <c r="E10" s="227" t="s">
        <v>6</v>
      </c>
      <c r="F10" s="228"/>
      <c r="G10" s="185"/>
      <c r="H10" s="221"/>
      <c r="I10" s="222"/>
      <c r="J10" s="223"/>
      <c r="K10" s="221"/>
      <c r="L10" s="225"/>
      <c r="O10" s="86"/>
    </row>
    <row r="11" spans="1:21" ht="21" customHeight="1" thickTop="1" x14ac:dyDescent="0.15">
      <c r="B11" s="4">
        <v>1</v>
      </c>
      <c r="C11" s="206" t="str">
        <f>IF(O11=0,"",O11)</f>
        <v/>
      </c>
      <c r="D11" s="207"/>
      <c r="E11" s="207" t="str">
        <f>IF(P11=0,"",P11)</f>
        <v/>
      </c>
      <c r="F11" s="208"/>
      <c r="G11" s="7" t="str">
        <f>IF(Q11=0,"",Q11)</f>
        <v/>
      </c>
      <c r="H11" s="209" t="str">
        <f>IF(O11=0,"",R11&amp;"年"&amp;S11&amp;"月"&amp;T11&amp;"日")</f>
        <v/>
      </c>
      <c r="I11" s="209"/>
      <c r="J11" s="209"/>
      <c r="K11" s="210"/>
      <c r="L11" s="211"/>
      <c r="O11" s="86">
        <f>男子入力シート!AS11</f>
        <v>0</v>
      </c>
      <c r="P11" s="86">
        <f>男子入力シート!AT11</f>
        <v>0</v>
      </c>
      <c r="Q11" s="86">
        <f>男子入力シート!AU11</f>
        <v>0</v>
      </c>
      <c r="R11" s="86">
        <f>男子入力シート!AV11</f>
        <v>0</v>
      </c>
      <c r="S11" s="86">
        <f>男子入力シート!AW11</f>
        <v>0</v>
      </c>
      <c r="T11" s="86">
        <f>男子入力シート!AX11</f>
        <v>0</v>
      </c>
      <c r="U11" s="86">
        <f>男子入力シート!AY11</f>
        <v>0</v>
      </c>
    </row>
    <row r="12" spans="1:21" ht="21" customHeight="1" x14ac:dyDescent="0.15">
      <c r="B12" s="5">
        <v>2</v>
      </c>
      <c r="C12" s="204" t="str">
        <f t="shared" ref="C12:C18" si="0">IF(O12=0,"",O12)</f>
        <v/>
      </c>
      <c r="D12" s="252"/>
      <c r="E12" s="253" t="str">
        <f t="shared" ref="E12:E18" si="1">IF(P12=0,"",P12)</f>
        <v/>
      </c>
      <c r="F12" s="254"/>
      <c r="G12" s="8" t="str">
        <f t="shared" ref="G12:G18" si="2">IF(Q12=0,"",Q12)</f>
        <v/>
      </c>
      <c r="H12" s="191" t="str">
        <f t="shared" ref="H12:H18" si="3">IF(O12=0,"",R12&amp;"年"&amp;S12&amp;"月"&amp;T12&amp;"日")</f>
        <v/>
      </c>
      <c r="I12" s="192"/>
      <c r="J12" s="193"/>
      <c r="K12" s="194"/>
      <c r="L12" s="195"/>
      <c r="O12" s="86">
        <f>男子入力シート!AS12</f>
        <v>0</v>
      </c>
      <c r="P12" s="86">
        <f>男子入力シート!AT12</f>
        <v>0</v>
      </c>
      <c r="Q12" s="86">
        <f>男子入力シート!AU12</f>
        <v>0</v>
      </c>
      <c r="R12" s="86">
        <f>男子入力シート!AV12</f>
        <v>0</v>
      </c>
      <c r="S12" s="86">
        <f>男子入力シート!AW12</f>
        <v>0</v>
      </c>
      <c r="T12" s="86">
        <f>男子入力シート!AX12</f>
        <v>0</v>
      </c>
      <c r="U12" s="86">
        <f>男子入力シート!AY12</f>
        <v>0</v>
      </c>
    </row>
    <row r="13" spans="1:21" ht="21" customHeight="1" x14ac:dyDescent="0.15">
      <c r="B13" s="5">
        <v>3</v>
      </c>
      <c r="C13" s="204" t="str">
        <f t="shared" si="0"/>
        <v/>
      </c>
      <c r="D13" s="252"/>
      <c r="E13" s="253" t="str">
        <f t="shared" si="1"/>
        <v/>
      </c>
      <c r="F13" s="254"/>
      <c r="G13" s="8" t="str">
        <f t="shared" si="2"/>
        <v/>
      </c>
      <c r="H13" s="191" t="str">
        <f t="shared" si="3"/>
        <v/>
      </c>
      <c r="I13" s="192"/>
      <c r="J13" s="193"/>
      <c r="K13" s="194"/>
      <c r="L13" s="195"/>
      <c r="O13" s="86">
        <f>男子入力シート!AS13</f>
        <v>0</v>
      </c>
      <c r="P13" s="86">
        <f>男子入力シート!AT13</f>
        <v>0</v>
      </c>
      <c r="Q13" s="86">
        <f>男子入力シート!AU13</f>
        <v>0</v>
      </c>
      <c r="R13" s="86">
        <f>男子入力シート!AV13</f>
        <v>0</v>
      </c>
      <c r="S13" s="86">
        <f>男子入力シート!AW13</f>
        <v>0</v>
      </c>
      <c r="T13" s="86">
        <f>男子入力シート!AX13</f>
        <v>0</v>
      </c>
      <c r="U13" s="86">
        <f>男子入力シート!AY13</f>
        <v>0</v>
      </c>
    </row>
    <row r="14" spans="1:21" ht="21" customHeight="1" x14ac:dyDescent="0.15">
      <c r="B14" s="5">
        <v>4</v>
      </c>
      <c r="C14" s="204" t="str">
        <f t="shared" si="0"/>
        <v/>
      </c>
      <c r="D14" s="252"/>
      <c r="E14" s="253" t="str">
        <f t="shared" si="1"/>
        <v/>
      </c>
      <c r="F14" s="254"/>
      <c r="G14" s="8" t="str">
        <f t="shared" si="2"/>
        <v/>
      </c>
      <c r="H14" s="191" t="str">
        <f t="shared" si="3"/>
        <v/>
      </c>
      <c r="I14" s="192"/>
      <c r="J14" s="193"/>
      <c r="K14" s="194"/>
      <c r="L14" s="195"/>
      <c r="O14" s="86">
        <f>男子入力シート!AS14</f>
        <v>0</v>
      </c>
      <c r="P14" s="86">
        <f>男子入力シート!AT14</f>
        <v>0</v>
      </c>
      <c r="Q14" s="86">
        <f>男子入力シート!AU14</f>
        <v>0</v>
      </c>
      <c r="R14" s="86">
        <f>男子入力シート!AV14</f>
        <v>0</v>
      </c>
      <c r="S14" s="86">
        <f>男子入力シート!AW14</f>
        <v>0</v>
      </c>
      <c r="T14" s="86">
        <f>男子入力シート!AX14</f>
        <v>0</v>
      </c>
      <c r="U14" s="86">
        <f>男子入力シート!AY14</f>
        <v>0</v>
      </c>
    </row>
    <row r="15" spans="1:21" ht="21" customHeight="1" x14ac:dyDescent="0.15">
      <c r="B15" s="5">
        <v>5</v>
      </c>
      <c r="C15" s="204" t="str">
        <f t="shared" si="0"/>
        <v/>
      </c>
      <c r="D15" s="252"/>
      <c r="E15" s="253" t="str">
        <f t="shared" si="1"/>
        <v/>
      </c>
      <c r="F15" s="254"/>
      <c r="G15" s="8" t="str">
        <f t="shared" si="2"/>
        <v/>
      </c>
      <c r="H15" s="191" t="str">
        <f t="shared" si="3"/>
        <v/>
      </c>
      <c r="I15" s="192"/>
      <c r="J15" s="193"/>
      <c r="K15" s="204"/>
      <c r="L15" s="205"/>
      <c r="O15" s="86">
        <f>男子入力シート!AS15</f>
        <v>0</v>
      </c>
      <c r="P15" s="86">
        <f>男子入力シート!AT15</f>
        <v>0</v>
      </c>
      <c r="Q15" s="86">
        <f>男子入力シート!AU15</f>
        <v>0</v>
      </c>
      <c r="R15" s="86">
        <f>男子入力シート!AV15</f>
        <v>0</v>
      </c>
      <c r="S15" s="86">
        <f>男子入力シート!AW15</f>
        <v>0</v>
      </c>
      <c r="T15" s="86">
        <f>男子入力シート!AX15</f>
        <v>0</v>
      </c>
      <c r="U15" s="86">
        <f>男子入力シート!AY15</f>
        <v>0</v>
      </c>
    </row>
    <row r="16" spans="1:21" ht="21" customHeight="1" x14ac:dyDescent="0.15">
      <c r="B16" s="5">
        <v>6</v>
      </c>
      <c r="C16" s="204" t="str">
        <f t="shared" si="0"/>
        <v/>
      </c>
      <c r="D16" s="252"/>
      <c r="E16" s="253" t="str">
        <f t="shared" si="1"/>
        <v/>
      </c>
      <c r="F16" s="254"/>
      <c r="G16" s="8" t="str">
        <f t="shared" si="2"/>
        <v/>
      </c>
      <c r="H16" s="191" t="str">
        <f t="shared" si="3"/>
        <v/>
      </c>
      <c r="I16" s="192"/>
      <c r="J16" s="193"/>
      <c r="K16" s="194"/>
      <c r="L16" s="195"/>
      <c r="O16" s="86">
        <f>男子入力シート!AS16</f>
        <v>0</v>
      </c>
      <c r="P16" s="86">
        <f>男子入力シート!AT16</f>
        <v>0</v>
      </c>
      <c r="Q16" s="86">
        <f>男子入力シート!AU16</f>
        <v>0</v>
      </c>
      <c r="R16" s="86">
        <f>男子入力シート!AV16</f>
        <v>0</v>
      </c>
      <c r="S16" s="86">
        <f>男子入力シート!AW16</f>
        <v>0</v>
      </c>
      <c r="T16" s="86">
        <f>男子入力シート!AX16</f>
        <v>0</v>
      </c>
      <c r="U16" s="86">
        <f>男子入力シート!AY16</f>
        <v>0</v>
      </c>
    </row>
    <row r="17" spans="2:21" ht="21" customHeight="1" x14ac:dyDescent="0.15">
      <c r="B17" s="5">
        <v>7</v>
      </c>
      <c r="C17" s="204" t="str">
        <f t="shared" si="0"/>
        <v/>
      </c>
      <c r="D17" s="252"/>
      <c r="E17" s="253" t="str">
        <f t="shared" si="1"/>
        <v/>
      </c>
      <c r="F17" s="254"/>
      <c r="G17" s="8" t="str">
        <f t="shared" si="2"/>
        <v/>
      </c>
      <c r="H17" s="191" t="str">
        <f t="shared" si="3"/>
        <v/>
      </c>
      <c r="I17" s="192"/>
      <c r="J17" s="193"/>
      <c r="K17" s="194"/>
      <c r="L17" s="195"/>
      <c r="O17" s="86">
        <f>男子入力シート!AS17</f>
        <v>0</v>
      </c>
      <c r="P17" s="86">
        <f>男子入力シート!AT17</f>
        <v>0</v>
      </c>
      <c r="Q17" s="86">
        <f>男子入力シート!AU17</f>
        <v>0</v>
      </c>
      <c r="R17" s="86">
        <f>男子入力シート!AV17</f>
        <v>0</v>
      </c>
      <c r="S17" s="86">
        <f>男子入力シート!AW17</f>
        <v>0</v>
      </c>
      <c r="T17" s="86">
        <f>男子入力シート!AX17</f>
        <v>0</v>
      </c>
      <c r="U17" s="86">
        <f>男子入力シート!AY17</f>
        <v>0</v>
      </c>
    </row>
    <row r="18" spans="2:21" ht="21" customHeight="1" thickBot="1" x14ac:dyDescent="0.2">
      <c r="B18" s="6">
        <v>8</v>
      </c>
      <c r="C18" s="255" t="str">
        <f t="shared" si="0"/>
        <v/>
      </c>
      <c r="D18" s="256"/>
      <c r="E18" s="257" t="str">
        <f t="shared" si="1"/>
        <v/>
      </c>
      <c r="F18" s="258"/>
      <c r="G18" s="9" t="str">
        <f t="shared" si="2"/>
        <v/>
      </c>
      <c r="H18" s="199" t="str">
        <f t="shared" si="3"/>
        <v/>
      </c>
      <c r="I18" s="200"/>
      <c r="J18" s="201"/>
      <c r="K18" s="202"/>
      <c r="L18" s="203"/>
      <c r="O18" s="86">
        <f>男子入力シート!AS18</f>
        <v>0</v>
      </c>
      <c r="P18" s="86">
        <f>男子入力シート!AT18</f>
        <v>0</v>
      </c>
      <c r="Q18" s="86">
        <f>男子入力シート!AU18</f>
        <v>0</v>
      </c>
      <c r="R18" s="86">
        <f>男子入力シート!AV18</f>
        <v>0</v>
      </c>
      <c r="S18" s="86">
        <f>男子入力シート!AW18</f>
        <v>0</v>
      </c>
      <c r="T18" s="86">
        <f>男子入力シート!AX18</f>
        <v>0</v>
      </c>
      <c r="U18" s="86">
        <f>男子入力シート!AY18</f>
        <v>0</v>
      </c>
    </row>
    <row r="19" spans="2:21" ht="22.5" customHeight="1" thickBot="1" x14ac:dyDescent="0.2">
      <c r="B19" s="11"/>
      <c r="C19" s="11"/>
      <c r="D19" s="11"/>
      <c r="E19" s="11"/>
      <c r="F19" s="11"/>
      <c r="G19" s="12"/>
      <c r="H19" s="13"/>
      <c r="I19" s="13"/>
      <c r="J19" s="13"/>
      <c r="K19" s="11"/>
      <c r="L19" s="11"/>
      <c r="O19" s="86"/>
    </row>
    <row r="20" spans="2:21" ht="22.5" customHeight="1" x14ac:dyDescent="0.15">
      <c r="B20" s="175" t="s">
        <v>94</v>
      </c>
      <c r="C20" s="176"/>
      <c r="D20" s="176"/>
      <c r="E20" s="176"/>
      <c r="F20" s="177"/>
      <c r="H20" s="175" t="s">
        <v>95</v>
      </c>
      <c r="I20" s="176"/>
      <c r="J20" s="176"/>
      <c r="K20" s="176"/>
      <c r="L20" s="177"/>
      <c r="O20" s="86"/>
    </row>
    <row r="21" spans="2:21" ht="22.5" customHeight="1" thickBot="1" x14ac:dyDescent="0.2">
      <c r="B21" s="178" t="s">
        <v>100</v>
      </c>
      <c r="C21" s="179"/>
      <c r="D21" s="179"/>
      <c r="E21" s="179"/>
      <c r="F21" s="180"/>
      <c r="H21" s="178" t="s">
        <v>100</v>
      </c>
      <c r="I21" s="179"/>
      <c r="J21" s="179"/>
      <c r="K21" s="179"/>
      <c r="L21" s="180"/>
      <c r="O21" s="86"/>
    </row>
    <row r="22" spans="2:21" ht="22.5" customHeight="1" x14ac:dyDescent="0.15">
      <c r="B22" s="171" t="s">
        <v>4</v>
      </c>
      <c r="C22" s="182" t="s">
        <v>1</v>
      </c>
      <c r="D22" s="183"/>
      <c r="E22" s="184" t="s">
        <v>0</v>
      </c>
      <c r="F22" s="186" t="s">
        <v>96</v>
      </c>
      <c r="G22" s="27"/>
      <c r="H22" s="171" t="s">
        <v>4</v>
      </c>
      <c r="I22" s="182" t="s">
        <v>1</v>
      </c>
      <c r="J22" s="183"/>
      <c r="K22" s="184" t="s">
        <v>0</v>
      </c>
      <c r="L22" s="186" t="s">
        <v>96</v>
      </c>
      <c r="O22" s="86"/>
    </row>
    <row r="23" spans="2:21" ht="22.5" customHeight="1" thickBot="1" x14ac:dyDescent="0.2">
      <c r="B23" s="181"/>
      <c r="C23" s="14" t="s">
        <v>5</v>
      </c>
      <c r="D23" s="10" t="s">
        <v>6</v>
      </c>
      <c r="E23" s="185"/>
      <c r="F23" s="187"/>
      <c r="G23" s="27"/>
      <c r="H23" s="181"/>
      <c r="I23" s="14" t="s">
        <v>5</v>
      </c>
      <c r="J23" s="10" t="s">
        <v>6</v>
      </c>
      <c r="K23" s="185"/>
      <c r="L23" s="187"/>
      <c r="O23" s="86"/>
    </row>
    <row r="24" spans="2:21" s="85" customFormat="1" ht="16.5" customHeight="1" thickTop="1" x14ac:dyDescent="0.15">
      <c r="B24" s="115">
        <v>1</v>
      </c>
      <c r="C24" s="116" t="str">
        <f>IFERROR(IF(O24="","",O24),"")</f>
        <v/>
      </c>
      <c r="D24" s="117" t="str">
        <f t="shared" ref="D24:E33" si="4">IFERROR(IF(P24="","",P24),"")</f>
        <v/>
      </c>
      <c r="E24" s="118" t="str">
        <f t="shared" si="4"/>
        <v/>
      </c>
      <c r="F24" s="119" t="str">
        <f>IFERROR(IF(T24="","",T24),"")</f>
        <v/>
      </c>
      <c r="G24" s="120"/>
      <c r="H24" s="173">
        <v>1</v>
      </c>
      <c r="I24" s="15" t="str">
        <f>IFERROR(IF(U24="","",U24),"")</f>
        <v/>
      </c>
      <c r="J24" s="16" t="str">
        <f>IFERROR(IF(V24="","",V24),"")</f>
        <v/>
      </c>
      <c r="K24" s="17" t="str">
        <f>IFERROR(IF(W24="","",W24),"")</f>
        <v/>
      </c>
      <c r="L24" s="174" t="str">
        <f>IF(M24=0,"",M24)</f>
        <v xml:space="preserve">
</v>
      </c>
      <c r="M24" s="85" t="str">
        <f>Z24&amp;CHAR(10)&amp;Z25</f>
        <v xml:space="preserve">
</v>
      </c>
      <c r="O24" s="86" t="e" cm="1" vm="2">
        <f t="array" ref="O24">_xlfn._xlws.SORT(_xlfn._xlws.FILTER(男子入力シート!B27:G56,男子入力シート!E27:E56&lt;&gt;""),4)</f>
        <v>#VALUE!</v>
      </c>
      <c r="U24" s="85" t="e" cm="1" vm="2">
        <f t="array" ref="U24">_xlfn._xlws.SORT(_xlfn._xlws.FILTER(男子入力シート!B27:J56,男子入力シート!H27:H56&lt;&gt;""),7)</f>
        <v>#VALUE!</v>
      </c>
    </row>
    <row r="25" spans="2:21" s="85" customFormat="1" ht="16.5" customHeight="1" x14ac:dyDescent="0.15">
      <c r="B25" s="121">
        <v>2</v>
      </c>
      <c r="C25" s="122" t="str">
        <f t="shared" ref="C25:C33" si="5">IFERROR(IF(O25="","",O25),"")</f>
        <v/>
      </c>
      <c r="D25" s="123" t="str">
        <f t="shared" si="4"/>
        <v/>
      </c>
      <c r="E25" s="124" t="str">
        <f t="shared" si="4"/>
        <v/>
      </c>
      <c r="F25" s="125" t="str">
        <f t="shared" ref="F25:F53" si="6">IFERROR(IF(T25="","",T25),"")</f>
        <v/>
      </c>
      <c r="G25" s="120"/>
      <c r="H25" s="164"/>
      <c r="I25" s="18" t="str">
        <f t="shared" ref="I25:K40" si="7">IFERROR(IF(U25="","",U25),"")</f>
        <v/>
      </c>
      <c r="J25" s="19" t="str">
        <f t="shared" si="7"/>
        <v/>
      </c>
      <c r="K25" s="20" t="str">
        <f t="shared" si="7"/>
        <v/>
      </c>
      <c r="L25" s="167"/>
      <c r="M25" s="85" t="str">
        <f t="shared" ref="M25:M53" si="8">Z25&amp;CHAR(10)&amp;Z26</f>
        <v xml:space="preserve">
</v>
      </c>
      <c r="O25" s="86"/>
    </row>
    <row r="26" spans="2:21" s="85" customFormat="1" ht="16.5" customHeight="1" x14ac:dyDescent="0.15">
      <c r="B26" s="121">
        <v>3</v>
      </c>
      <c r="C26" s="122" t="str">
        <f t="shared" si="5"/>
        <v/>
      </c>
      <c r="D26" s="123" t="str">
        <f t="shared" si="4"/>
        <v/>
      </c>
      <c r="E26" s="124" t="str">
        <f t="shared" si="4"/>
        <v/>
      </c>
      <c r="F26" s="125" t="str">
        <f t="shared" si="6"/>
        <v/>
      </c>
      <c r="G26" s="120"/>
      <c r="H26" s="165">
        <v>2</v>
      </c>
      <c r="I26" s="21" t="str">
        <f t="shared" si="7"/>
        <v/>
      </c>
      <c r="J26" s="22" t="str">
        <f t="shared" si="7"/>
        <v/>
      </c>
      <c r="K26" s="23" t="str">
        <f t="shared" si="7"/>
        <v/>
      </c>
      <c r="L26" s="168" t="str">
        <f t="shared" ref="L26" si="9">IF(M26=0,"",M26)</f>
        <v xml:space="preserve">
</v>
      </c>
      <c r="M26" s="85" t="str">
        <f t="shared" si="8"/>
        <v xml:space="preserve">
</v>
      </c>
      <c r="O26" s="86"/>
    </row>
    <row r="27" spans="2:21" s="85" customFormat="1" ht="16.5" customHeight="1" x14ac:dyDescent="0.15">
      <c r="B27" s="121">
        <v>4</v>
      </c>
      <c r="C27" s="122" t="str">
        <f t="shared" si="5"/>
        <v/>
      </c>
      <c r="D27" s="123" t="str">
        <f t="shared" si="4"/>
        <v/>
      </c>
      <c r="E27" s="124" t="str">
        <f t="shared" si="4"/>
        <v/>
      </c>
      <c r="F27" s="125" t="str">
        <f t="shared" si="6"/>
        <v/>
      </c>
      <c r="G27" s="120"/>
      <c r="H27" s="164"/>
      <c r="I27" s="18" t="str">
        <f t="shared" si="7"/>
        <v/>
      </c>
      <c r="J27" s="19" t="str">
        <f t="shared" si="7"/>
        <v/>
      </c>
      <c r="K27" s="20" t="str">
        <f t="shared" si="7"/>
        <v/>
      </c>
      <c r="L27" s="167"/>
      <c r="M27" s="85" t="str">
        <f t="shared" si="8"/>
        <v xml:space="preserve">
</v>
      </c>
      <c r="O27" s="86"/>
    </row>
    <row r="28" spans="2:21" s="85" customFormat="1" ht="16.5" customHeight="1" thickBot="1" x14ac:dyDescent="0.2">
      <c r="B28" s="133">
        <v>5</v>
      </c>
      <c r="C28" s="134" t="str">
        <f t="shared" si="5"/>
        <v/>
      </c>
      <c r="D28" s="135" t="str">
        <f t="shared" si="4"/>
        <v/>
      </c>
      <c r="E28" s="136" t="str">
        <f t="shared" si="4"/>
        <v/>
      </c>
      <c r="F28" s="137" t="str">
        <f t="shared" si="6"/>
        <v/>
      </c>
      <c r="G28" s="120"/>
      <c r="H28" s="165">
        <v>3</v>
      </c>
      <c r="I28" s="21" t="str">
        <f t="shared" si="7"/>
        <v/>
      </c>
      <c r="J28" s="22" t="str">
        <f t="shared" si="7"/>
        <v/>
      </c>
      <c r="K28" s="23" t="str">
        <f t="shared" si="7"/>
        <v/>
      </c>
      <c r="L28" s="168" t="str">
        <f t="shared" ref="L28" si="10">IF(M28=0,"",M28)</f>
        <v xml:space="preserve">
</v>
      </c>
      <c r="M28" s="85" t="str">
        <f t="shared" si="8"/>
        <v xml:space="preserve">
</v>
      </c>
      <c r="O28" s="86"/>
    </row>
    <row r="29" spans="2:21" s="85" customFormat="1" ht="16.5" customHeight="1" x14ac:dyDescent="0.15">
      <c r="B29" s="115">
        <v>6</v>
      </c>
      <c r="C29" s="116" t="str">
        <f t="shared" si="5"/>
        <v/>
      </c>
      <c r="D29" s="117" t="str">
        <f t="shared" si="4"/>
        <v/>
      </c>
      <c r="E29" s="118" t="str">
        <f t="shared" si="4"/>
        <v/>
      </c>
      <c r="F29" s="119" t="str">
        <f t="shared" si="6"/>
        <v/>
      </c>
      <c r="G29" s="120"/>
      <c r="H29" s="164"/>
      <c r="I29" s="18" t="str">
        <f t="shared" si="7"/>
        <v/>
      </c>
      <c r="J29" s="19" t="str">
        <f t="shared" si="7"/>
        <v/>
      </c>
      <c r="K29" s="20" t="str">
        <f t="shared" si="7"/>
        <v/>
      </c>
      <c r="L29" s="167"/>
      <c r="M29" s="85" t="str">
        <f t="shared" si="8"/>
        <v xml:space="preserve">
</v>
      </c>
      <c r="O29" s="86"/>
    </row>
    <row r="30" spans="2:21" s="85" customFormat="1" ht="16.5" customHeight="1" x14ac:dyDescent="0.15">
      <c r="B30" s="115">
        <v>7</v>
      </c>
      <c r="C30" s="122" t="str">
        <f t="shared" si="5"/>
        <v/>
      </c>
      <c r="D30" s="123" t="str">
        <f t="shared" si="4"/>
        <v/>
      </c>
      <c r="E30" s="124" t="str">
        <f t="shared" si="4"/>
        <v/>
      </c>
      <c r="F30" s="125" t="str">
        <f t="shared" si="6"/>
        <v/>
      </c>
      <c r="G30" s="120"/>
      <c r="H30" s="165">
        <v>4</v>
      </c>
      <c r="I30" s="21" t="str">
        <f t="shared" si="7"/>
        <v/>
      </c>
      <c r="J30" s="22" t="str">
        <f t="shared" si="7"/>
        <v/>
      </c>
      <c r="K30" s="23" t="str">
        <f t="shared" si="7"/>
        <v/>
      </c>
      <c r="L30" s="168" t="str">
        <f t="shared" ref="L30" si="11">IF(M30=0,"",M30)</f>
        <v xml:space="preserve">
</v>
      </c>
      <c r="M30" s="85" t="str">
        <f t="shared" si="8"/>
        <v xml:space="preserve">
</v>
      </c>
      <c r="O30" s="86"/>
    </row>
    <row r="31" spans="2:21" s="85" customFormat="1" ht="16.5" customHeight="1" x14ac:dyDescent="0.15">
      <c r="B31" s="121">
        <v>8</v>
      </c>
      <c r="C31" s="122" t="str">
        <f t="shared" si="5"/>
        <v/>
      </c>
      <c r="D31" s="123" t="str">
        <f t="shared" si="4"/>
        <v/>
      </c>
      <c r="E31" s="124" t="str">
        <f t="shared" si="4"/>
        <v/>
      </c>
      <c r="F31" s="125" t="str">
        <f t="shared" si="6"/>
        <v/>
      </c>
      <c r="G31" s="120"/>
      <c r="H31" s="164"/>
      <c r="I31" s="18" t="str">
        <f t="shared" si="7"/>
        <v/>
      </c>
      <c r="J31" s="19" t="str">
        <f t="shared" si="7"/>
        <v/>
      </c>
      <c r="K31" s="20" t="str">
        <f t="shared" si="7"/>
        <v/>
      </c>
      <c r="L31" s="167"/>
      <c r="M31" s="85" t="str">
        <f t="shared" si="8"/>
        <v xml:space="preserve">
</v>
      </c>
      <c r="O31" s="86"/>
    </row>
    <row r="32" spans="2:21" s="85" customFormat="1" ht="16.5" customHeight="1" x14ac:dyDescent="0.15">
      <c r="B32" s="115">
        <v>9</v>
      </c>
      <c r="C32" s="122" t="str">
        <f t="shared" si="5"/>
        <v/>
      </c>
      <c r="D32" s="123" t="str">
        <f t="shared" si="4"/>
        <v/>
      </c>
      <c r="E32" s="124" t="str">
        <f t="shared" si="4"/>
        <v/>
      </c>
      <c r="F32" s="125" t="str">
        <f t="shared" si="6"/>
        <v/>
      </c>
      <c r="G32" s="120"/>
      <c r="H32" s="165">
        <v>5</v>
      </c>
      <c r="I32" s="21" t="str">
        <f t="shared" si="7"/>
        <v/>
      </c>
      <c r="J32" s="22" t="str">
        <f t="shared" si="7"/>
        <v/>
      </c>
      <c r="K32" s="23" t="str">
        <f t="shared" si="7"/>
        <v/>
      </c>
      <c r="L32" s="168" t="str">
        <f t="shared" ref="L32" si="12">IF(M32=0,"",M32)</f>
        <v xml:space="preserve">
</v>
      </c>
      <c r="M32" s="85" t="str">
        <f t="shared" si="8"/>
        <v xml:space="preserve">
</v>
      </c>
      <c r="O32" s="86"/>
    </row>
    <row r="33" spans="2:15" s="85" customFormat="1" ht="16.5" customHeight="1" thickBot="1" x14ac:dyDescent="0.2">
      <c r="B33" s="126">
        <v>10</v>
      </c>
      <c r="C33" s="127" t="str">
        <f t="shared" si="5"/>
        <v/>
      </c>
      <c r="D33" s="128" t="str">
        <f t="shared" si="4"/>
        <v/>
      </c>
      <c r="E33" s="129" t="str">
        <f t="shared" si="4"/>
        <v/>
      </c>
      <c r="F33" s="130" t="str">
        <f t="shared" si="6"/>
        <v/>
      </c>
      <c r="G33" s="131"/>
      <c r="H33" s="171"/>
      <c r="I33" s="35" t="str">
        <f t="shared" si="7"/>
        <v/>
      </c>
      <c r="J33" s="36" t="str">
        <f t="shared" si="7"/>
        <v/>
      </c>
      <c r="K33" s="37" t="str">
        <f t="shared" si="7"/>
        <v/>
      </c>
      <c r="L33" s="172"/>
      <c r="M33" s="85" t="str">
        <f t="shared" si="8"/>
        <v xml:space="preserve">
</v>
      </c>
      <c r="O33" s="86"/>
    </row>
    <row r="34" spans="2:15" s="85" customFormat="1" ht="16.5" customHeight="1" x14ac:dyDescent="0.15">
      <c r="B34" s="115">
        <v>11</v>
      </c>
      <c r="C34" s="116" t="str">
        <f t="shared" ref="C34:C53" si="13">IFERROR(IF(O34="","",O34),"")</f>
        <v/>
      </c>
      <c r="D34" s="117" t="str">
        <f t="shared" ref="D34:D53" si="14">IFERROR(IF(P34="","",P34),"")</f>
        <v/>
      </c>
      <c r="E34" s="118" t="str">
        <f t="shared" ref="E34:E53" si="15">IFERROR(IF(Q34="","",Q34),"")</f>
        <v/>
      </c>
      <c r="F34" s="119" t="str">
        <f t="shared" si="6"/>
        <v/>
      </c>
      <c r="G34" s="131"/>
      <c r="H34" s="163">
        <v>6</v>
      </c>
      <c r="I34" s="38" t="str">
        <f t="shared" si="7"/>
        <v/>
      </c>
      <c r="J34" s="39" t="str">
        <f t="shared" si="7"/>
        <v/>
      </c>
      <c r="K34" s="40" t="str">
        <f t="shared" si="7"/>
        <v/>
      </c>
      <c r="L34" s="166" t="str">
        <f t="shared" ref="L34" si="16">IF(M34=0,"",M34)</f>
        <v xml:space="preserve">
</v>
      </c>
      <c r="M34" s="85" t="str">
        <f t="shared" si="8"/>
        <v xml:space="preserve">
</v>
      </c>
      <c r="O34" s="86"/>
    </row>
    <row r="35" spans="2:15" s="85" customFormat="1" ht="16.5" customHeight="1" x14ac:dyDescent="0.15">
      <c r="B35" s="115">
        <v>12</v>
      </c>
      <c r="C35" s="122" t="str">
        <f t="shared" si="13"/>
        <v/>
      </c>
      <c r="D35" s="123" t="str">
        <f t="shared" si="14"/>
        <v/>
      </c>
      <c r="E35" s="124" t="str">
        <f t="shared" si="15"/>
        <v/>
      </c>
      <c r="F35" s="125" t="str">
        <f t="shared" si="6"/>
        <v/>
      </c>
      <c r="G35" s="131"/>
      <c r="H35" s="164"/>
      <c r="I35" s="18" t="str">
        <f t="shared" si="7"/>
        <v/>
      </c>
      <c r="J35" s="19" t="str">
        <f t="shared" si="7"/>
        <v/>
      </c>
      <c r="K35" s="20" t="str">
        <f t="shared" si="7"/>
        <v/>
      </c>
      <c r="L35" s="167"/>
      <c r="M35" s="85" t="str">
        <f t="shared" si="8"/>
        <v xml:space="preserve">
</v>
      </c>
      <c r="O35" s="86"/>
    </row>
    <row r="36" spans="2:15" s="85" customFormat="1" ht="16.5" customHeight="1" x14ac:dyDescent="0.15">
      <c r="B36" s="121">
        <v>13</v>
      </c>
      <c r="C36" s="122" t="str">
        <f t="shared" si="13"/>
        <v/>
      </c>
      <c r="D36" s="123" t="str">
        <f t="shared" si="14"/>
        <v/>
      </c>
      <c r="E36" s="124" t="str">
        <f t="shared" si="15"/>
        <v/>
      </c>
      <c r="F36" s="125" t="str">
        <f t="shared" si="6"/>
        <v/>
      </c>
      <c r="G36" s="131"/>
      <c r="H36" s="165">
        <v>7</v>
      </c>
      <c r="I36" s="21" t="str">
        <f t="shared" si="7"/>
        <v/>
      </c>
      <c r="J36" s="22" t="str">
        <f t="shared" si="7"/>
        <v/>
      </c>
      <c r="K36" s="23" t="str">
        <f t="shared" si="7"/>
        <v/>
      </c>
      <c r="L36" s="168" t="str">
        <f t="shared" ref="L36" si="17">IF(M36=0,"",M36)</f>
        <v xml:space="preserve">
</v>
      </c>
      <c r="M36" s="85" t="str">
        <f t="shared" si="8"/>
        <v xml:space="preserve">
</v>
      </c>
      <c r="O36" s="86"/>
    </row>
    <row r="37" spans="2:15" s="85" customFormat="1" ht="16.5" customHeight="1" x14ac:dyDescent="0.15">
      <c r="B37" s="115">
        <v>14</v>
      </c>
      <c r="C37" s="122" t="str">
        <f t="shared" si="13"/>
        <v/>
      </c>
      <c r="D37" s="123" t="str">
        <f t="shared" si="14"/>
        <v/>
      </c>
      <c r="E37" s="124" t="str">
        <f t="shared" si="15"/>
        <v/>
      </c>
      <c r="F37" s="125" t="str">
        <f t="shared" si="6"/>
        <v/>
      </c>
      <c r="G37" s="131"/>
      <c r="H37" s="164"/>
      <c r="I37" s="18" t="str">
        <f t="shared" si="7"/>
        <v/>
      </c>
      <c r="J37" s="19" t="str">
        <f t="shared" si="7"/>
        <v/>
      </c>
      <c r="K37" s="20" t="str">
        <f t="shared" si="7"/>
        <v/>
      </c>
      <c r="L37" s="167"/>
      <c r="M37" s="85" t="str">
        <f t="shared" si="8"/>
        <v xml:space="preserve">
</v>
      </c>
      <c r="O37" s="86"/>
    </row>
    <row r="38" spans="2:15" s="85" customFormat="1" ht="16.5" customHeight="1" thickBot="1" x14ac:dyDescent="0.2">
      <c r="B38" s="126">
        <v>15</v>
      </c>
      <c r="C38" s="127" t="str">
        <f t="shared" si="13"/>
        <v/>
      </c>
      <c r="D38" s="128" t="str">
        <f t="shared" si="14"/>
        <v/>
      </c>
      <c r="E38" s="129" t="str">
        <f t="shared" si="15"/>
        <v/>
      </c>
      <c r="F38" s="130" t="str">
        <f t="shared" si="6"/>
        <v/>
      </c>
      <c r="G38" s="131"/>
      <c r="H38" s="165">
        <v>8</v>
      </c>
      <c r="I38" s="21" t="str">
        <f t="shared" si="7"/>
        <v/>
      </c>
      <c r="J38" s="22" t="str">
        <f t="shared" si="7"/>
        <v/>
      </c>
      <c r="K38" s="23" t="str">
        <f t="shared" si="7"/>
        <v/>
      </c>
      <c r="L38" s="168" t="str">
        <f t="shared" ref="L38" si="18">IF(M38=0,"",M38)</f>
        <v xml:space="preserve">
</v>
      </c>
      <c r="M38" s="85" t="str">
        <f t="shared" si="8"/>
        <v xml:space="preserve">
</v>
      </c>
      <c r="O38" s="86"/>
    </row>
    <row r="39" spans="2:15" s="85" customFormat="1" ht="16.5" customHeight="1" x14ac:dyDescent="0.15">
      <c r="B39" s="115">
        <v>16</v>
      </c>
      <c r="C39" s="116" t="str">
        <f t="shared" si="13"/>
        <v/>
      </c>
      <c r="D39" s="117" t="str">
        <f t="shared" si="14"/>
        <v/>
      </c>
      <c r="E39" s="118" t="str">
        <f t="shared" si="15"/>
        <v/>
      </c>
      <c r="F39" s="119" t="str">
        <f t="shared" si="6"/>
        <v/>
      </c>
      <c r="G39" s="131"/>
      <c r="H39" s="164"/>
      <c r="I39" s="18" t="str">
        <f t="shared" si="7"/>
        <v/>
      </c>
      <c r="J39" s="19" t="str">
        <f t="shared" si="7"/>
        <v/>
      </c>
      <c r="K39" s="20" t="str">
        <f t="shared" si="7"/>
        <v/>
      </c>
      <c r="L39" s="167"/>
      <c r="M39" s="85" t="str">
        <f t="shared" si="8"/>
        <v xml:space="preserve">
</v>
      </c>
      <c r="O39" s="86"/>
    </row>
    <row r="40" spans="2:15" s="85" customFormat="1" ht="16.5" customHeight="1" x14ac:dyDescent="0.15">
      <c r="B40" s="115">
        <v>17</v>
      </c>
      <c r="C40" s="122" t="str">
        <f t="shared" si="13"/>
        <v/>
      </c>
      <c r="D40" s="123" t="str">
        <f t="shared" si="14"/>
        <v/>
      </c>
      <c r="E40" s="124" t="str">
        <f t="shared" si="15"/>
        <v/>
      </c>
      <c r="F40" s="125" t="str">
        <f t="shared" si="6"/>
        <v/>
      </c>
      <c r="G40" s="131"/>
      <c r="H40" s="165">
        <v>9</v>
      </c>
      <c r="I40" s="21" t="str">
        <f t="shared" si="7"/>
        <v/>
      </c>
      <c r="J40" s="22" t="str">
        <f t="shared" si="7"/>
        <v/>
      </c>
      <c r="K40" s="23" t="str">
        <f t="shared" si="7"/>
        <v/>
      </c>
      <c r="L40" s="168" t="str">
        <f t="shared" ref="L40" si="19">IF(M40=0,"",M40)</f>
        <v xml:space="preserve">
</v>
      </c>
      <c r="M40" s="85" t="str">
        <f t="shared" si="8"/>
        <v xml:space="preserve">
</v>
      </c>
      <c r="O40" s="86"/>
    </row>
    <row r="41" spans="2:15" s="85" customFormat="1" ht="16.5" customHeight="1" x14ac:dyDescent="0.15">
      <c r="B41" s="121">
        <v>18</v>
      </c>
      <c r="C41" s="122" t="str">
        <f t="shared" si="13"/>
        <v/>
      </c>
      <c r="D41" s="123" t="str">
        <f t="shared" si="14"/>
        <v/>
      </c>
      <c r="E41" s="124" t="str">
        <f t="shared" si="15"/>
        <v/>
      </c>
      <c r="F41" s="125" t="str">
        <f t="shared" si="6"/>
        <v/>
      </c>
      <c r="G41" s="131"/>
      <c r="H41" s="164"/>
      <c r="I41" s="18" t="str">
        <f t="shared" ref="I41:K53" si="20">IFERROR(IF(U41="","",U41),"")</f>
        <v/>
      </c>
      <c r="J41" s="19" t="str">
        <f t="shared" si="20"/>
        <v/>
      </c>
      <c r="K41" s="20" t="str">
        <f t="shared" si="20"/>
        <v/>
      </c>
      <c r="L41" s="167"/>
      <c r="M41" s="85" t="str">
        <f t="shared" si="8"/>
        <v xml:space="preserve">
</v>
      </c>
      <c r="O41" s="86"/>
    </row>
    <row r="42" spans="2:15" s="85" customFormat="1" ht="16.5" customHeight="1" x14ac:dyDescent="0.15">
      <c r="B42" s="115">
        <v>19</v>
      </c>
      <c r="C42" s="122" t="str">
        <f t="shared" si="13"/>
        <v/>
      </c>
      <c r="D42" s="123" t="str">
        <f t="shared" si="14"/>
        <v/>
      </c>
      <c r="E42" s="124" t="str">
        <f t="shared" si="15"/>
        <v/>
      </c>
      <c r="F42" s="125" t="str">
        <f t="shared" si="6"/>
        <v/>
      </c>
      <c r="G42" s="131"/>
      <c r="H42" s="165">
        <v>10</v>
      </c>
      <c r="I42" s="21" t="str">
        <f t="shared" si="20"/>
        <v/>
      </c>
      <c r="J42" s="22" t="str">
        <f t="shared" si="20"/>
        <v/>
      </c>
      <c r="K42" s="23" t="str">
        <f t="shared" si="20"/>
        <v/>
      </c>
      <c r="L42" s="168" t="str">
        <f t="shared" ref="L42" si="21">IF(M42=0,"",M42)</f>
        <v xml:space="preserve">
</v>
      </c>
      <c r="M42" s="85" t="str">
        <f t="shared" si="8"/>
        <v xml:space="preserve">
</v>
      </c>
      <c r="O42" s="86"/>
    </row>
    <row r="43" spans="2:15" s="85" customFormat="1" ht="16.5" customHeight="1" thickBot="1" x14ac:dyDescent="0.2">
      <c r="B43" s="126">
        <v>20</v>
      </c>
      <c r="C43" s="127" t="str">
        <f t="shared" si="13"/>
        <v/>
      </c>
      <c r="D43" s="128" t="str">
        <f t="shared" si="14"/>
        <v/>
      </c>
      <c r="E43" s="129" t="str">
        <f t="shared" si="15"/>
        <v/>
      </c>
      <c r="F43" s="130" t="str">
        <f t="shared" si="6"/>
        <v/>
      </c>
      <c r="G43" s="131"/>
      <c r="H43" s="169"/>
      <c r="I43" s="24" t="str">
        <f t="shared" si="20"/>
        <v/>
      </c>
      <c r="J43" s="25" t="str">
        <f t="shared" si="20"/>
        <v/>
      </c>
      <c r="K43" s="26" t="str">
        <f t="shared" si="20"/>
        <v/>
      </c>
      <c r="L43" s="170"/>
      <c r="M43" s="85" t="str">
        <f t="shared" si="8"/>
        <v xml:space="preserve">
</v>
      </c>
      <c r="O43" s="86"/>
    </row>
    <row r="44" spans="2:15" s="85" customFormat="1" ht="16.5" customHeight="1" x14ac:dyDescent="0.15">
      <c r="B44" s="115">
        <v>21</v>
      </c>
      <c r="C44" s="116" t="str">
        <f t="shared" si="13"/>
        <v/>
      </c>
      <c r="D44" s="117" t="str">
        <f t="shared" si="14"/>
        <v/>
      </c>
      <c r="E44" s="118" t="str">
        <f t="shared" si="15"/>
        <v/>
      </c>
      <c r="F44" s="119" t="str">
        <f t="shared" si="6"/>
        <v/>
      </c>
      <c r="G44" s="120"/>
      <c r="H44" s="163">
        <v>11</v>
      </c>
      <c r="I44" s="38" t="str">
        <f t="shared" si="20"/>
        <v/>
      </c>
      <c r="J44" s="39" t="str">
        <f t="shared" si="20"/>
        <v/>
      </c>
      <c r="K44" s="40" t="str">
        <f t="shared" si="20"/>
        <v/>
      </c>
      <c r="L44" s="166" t="str">
        <f t="shared" ref="L44" si="22">IF(M44=0,"",M44)</f>
        <v xml:space="preserve">
</v>
      </c>
      <c r="M44" s="85" t="str">
        <f t="shared" si="8"/>
        <v xml:space="preserve">
</v>
      </c>
      <c r="O44" s="86"/>
    </row>
    <row r="45" spans="2:15" s="85" customFormat="1" ht="16.5" customHeight="1" x14ac:dyDescent="0.15">
      <c r="B45" s="115">
        <v>22</v>
      </c>
      <c r="C45" s="122" t="str">
        <f t="shared" si="13"/>
        <v/>
      </c>
      <c r="D45" s="123" t="str">
        <f t="shared" si="14"/>
        <v/>
      </c>
      <c r="E45" s="124" t="str">
        <f t="shared" si="15"/>
        <v/>
      </c>
      <c r="F45" s="125" t="str">
        <f t="shared" si="6"/>
        <v/>
      </c>
      <c r="G45" s="120"/>
      <c r="H45" s="164"/>
      <c r="I45" s="18" t="str">
        <f t="shared" si="20"/>
        <v/>
      </c>
      <c r="J45" s="19" t="str">
        <f t="shared" si="20"/>
        <v/>
      </c>
      <c r="K45" s="20" t="str">
        <f t="shared" si="20"/>
        <v/>
      </c>
      <c r="L45" s="167"/>
      <c r="M45" s="85" t="str">
        <f t="shared" si="8"/>
        <v xml:space="preserve">
</v>
      </c>
      <c r="O45" s="86"/>
    </row>
    <row r="46" spans="2:15" s="85" customFormat="1" ht="16.5" customHeight="1" x14ac:dyDescent="0.15">
      <c r="B46" s="121">
        <v>23</v>
      </c>
      <c r="C46" s="122" t="str">
        <f t="shared" si="13"/>
        <v/>
      </c>
      <c r="D46" s="123" t="str">
        <f t="shared" si="14"/>
        <v/>
      </c>
      <c r="E46" s="124" t="str">
        <f t="shared" si="15"/>
        <v/>
      </c>
      <c r="F46" s="125" t="str">
        <f t="shared" si="6"/>
        <v/>
      </c>
      <c r="G46" s="120"/>
      <c r="H46" s="165">
        <v>12</v>
      </c>
      <c r="I46" s="21" t="str">
        <f t="shared" si="20"/>
        <v/>
      </c>
      <c r="J46" s="22" t="str">
        <f t="shared" si="20"/>
        <v/>
      </c>
      <c r="K46" s="23" t="str">
        <f t="shared" si="20"/>
        <v/>
      </c>
      <c r="L46" s="168" t="str">
        <f t="shared" ref="L46" si="23">IF(M46=0,"",M46)</f>
        <v xml:space="preserve">
</v>
      </c>
      <c r="M46" s="85" t="str">
        <f t="shared" si="8"/>
        <v xml:space="preserve">
</v>
      </c>
      <c r="O46" s="86"/>
    </row>
    <row r="47" spans="2:15" s="85" customFormat="1" ht="16.5" customHeight="1" x14ac:dyDescent="0.15">
      <c r="B47" s="115">
        <v>24</v>
      </c>
      <c r="C47" s="122" t="str">
        <f t="shared" si="13"/>
        <v/>
      </c>
      <c r="D47" s="123" t="str">
        <f t="shared" si="14"/>
        <v/>
      </c>
      <c r="E47" s="124" t="str">
        <f t="shared" si="15"/>
        <v/>
      </c>
      <c r="F47" s="125" t="str">
        <f t="shared" si="6"/>
        <v/>
      </c>
      <c r="G47" s="120"/>
      <c r="H47" s="164"/>
      <c r="I47" s="18" t="str">
        <f t="shared" si="20"/>
        <v/>
      </c>
      <c r="J47" s="19" t="str">
        <f t="shared" si="20"/>
        <v/>
      </c>
      <c r="K47" s="20" t="str">
        <f t="shared" si="20"/>
        <v/>
      </c>
      <c r="L47" s="167"/>
      <c r="M47" s="85" t="str">
        <f t="shared" si="8"/>
        <v xml:space="preserve">
</v>
      </c>
      <c r="O47" s="86"/>
    </row>
    <row r="48" spans="2:15" s="85" customFormat="1" ht="16.5" customHeight="1" thickBot="1" x14ac:dyDescent="0.2">
      <c r="B48" s="126">
        <v>25</v>
      </c>
      <c r="C48" s="127" t="str">
        <f t="shared" si="13"/>
        <v/>
      </c>
      <c r="D48" s="128" t="str">
        <f t="shared" si="14"/>
        <v/>
      </c>
      <c r="E48" s="129" t="str">
        <f t="shared" si="15"/>
        <v/>
      </c>
      <c r="F48" s="130" t="str">
        <f t="shared" si="6"/>
        <v/>
      </c>
      <c r="G48" s="120"/>
      <c r="H48" s="165">
        <v>13</v>
      </c>
      <c r="I48" s="21" t="str">
        <f t="shared" si="20"/>
        <v/>
      </c>
      <c r="J48" s="22" t="str">
        <f t="shared" si="20"/>
        <v/>
      </c>
      <c r="K48" s="23" t="str">
        <f t="shared" si="20"/>
        <v/>
      </c>
      <c r="L48" s="168" t="str">
        <f t="shared" ref="L48" si="24">IF(M48=0,"",M48)</f>
        <v xml:space="preserve">
</v>
      </c>
      <c r="M48" s="85" t="str">
        <f t="shared" si="8"/>
        <v xml:space="preserve">
</v>
      </c>
      <c r="O48" s="86"/>
    </row>
    <row r="49" spans="1:16" s="85" customFormat="1" ht="16.5" customHeight="1" x14ac:dyDescent="0.15">
      <c r="B49" s="115">
        <v>26</v>
      </c>
      <c r="C49" s="116" t="str">
        <f t="shared" si="13"/>
        <v/>
      </c>
      <c r="D49" s="117" t="str">
        <f t="shared" si="14"/>
        <v/>
      </c>
      <c r="E49" s="118" t="str">
        <f t="shared" si="15"/>
        <v/>
      </c>
      <c r="F49" s="119" t="str">
        <f t="shared" si="6"/>
        <v/>
      </c>
      <c r="G49" s="120"/>
      <c r="H49" s="164"/>
      <c r="I49" s="18" t="str">
        <f t="shared" si="20"/>
        <v/>
      </c>
      <c r="J49" s="19" t="str">
        <f t="shared" si="20"/>
        <v/>
      </c>
      <c r="K49" s="20" t="str">
        <f t="shared" si="20"/>
        <v/>
      </c>
      <c r="L49" s="167"/>
      <c r="M49" s="85" t="str">
        <f t="shared" si="8"/>
        <v xml:space="preserve">
</v>
      </c>
      <c r="O49" s="86"/>
    </row>
    <row r="50" spans="1:16" s="85" customFormat="1" ht="16.5" customHeight="1" x14ac:dyDescent="0.15">
      <c r="B50" s="115">
        <v>27</v>
      </c>
      <c r="C50" s="122" t="str">
        <f t="shared" si="13"/>
        <v/>
      </c>
      <c r="D50" s="123" t="str">
        <f t="shared" si="14"/>
        <v/>
      </c>
      <c r="E50" s="124" t="str">
        <f t="shared" si="15"/>
        <v/>
      </c>
      <c r="F50" s="125" t="str">
        <f t="shared" si="6"/>
        <v/>
      </c>
      <c r="G50" s="120"/>
      <c r="H50" s="165">
        <v>14</v>
      </c>
      <c r="I50" s="21" t="str">
        <f t="shared" si="20"/>
        <v/>
      </c>
      <c r="J50" s="22" t="str">
        <f t="shared" si="20"/>
        <v/>
      </c>
      <c r="K50" s="23" t="str">
        <f t="shared" si="20"/>
        <v/>
      </c>
      <c r="L50" s="168" t="str">
        <f t="shared" ref="L50" si="25">IF(M50=0,"",M50)</f>
        <v xml:space="preserve">
</v>
      </c>
      <c r="M50" s="85" t="str">
        <f t="shared" si="8"/>
        <v xml:space="preserve">
</v>
      </c>
      <c r="O50" s="86"/>
    </row>
    <row r="51" spans="1:16" s="85" customFormat="1" ht="16.5" customHeight="1" x14ac:dyDescent="0.15">
      <c r="B51" s="121">
        <v>28</v>
      </c>
      <c r="C51" s="122" t="str">
        <f t="shared" si="13"/>
        <v/>
      </c>
      <c r="D51" s="123" t="str">
        <f t="shared" si="14"/>
        <v/>
      </c>
      <c r="E51" s="124" t="str">
        <f t="shared" si="15"/>
        <v/>
      </c>
      <c r="F51" s="125" t="str">
        <f t="shared" si="6"/>
        <v/>
      </c>
      <c r="G51" s="120"/>
      <c r="H51" s="164"/>
      <c r="I51" s="18" t="str">
        <f t="shared" si="20"/>
        <v/>
      </c>
      <c r="J51" s="19" t="str">
        <f t="shared" si="20"/>
        <v/>
      </c>
      <c r="K51" s="20" t="str">
        <f t="shared" si="20"/>
        <v/>
      </c>
      <c r="L51" s="167"/>
      <c r="M51" s="85" t="str">
        <f t="shared" si="8"/>
        <v xml:space="preserve">
</v>
      </c>
      <c r="O51" s="86"/>
    </row>
    <row r="52" spans="1:16" s="85" customFormat="1" ht="16.5" customHeight="1" x14ac:dyDescent="0.15">
      <c r="B52" s="115">
        <v>29</v>
      </c>
      <c r="C52" s="122" t="str">
        <f t="shared" si="13"/>
        <v/>
      </c>
      <c r="D52" s="123" t="str">
        <f t="shared" si="14"/>
        <v/>
      </c>
      <c r="E52" s="124" t="str">
        <f t="shared" si="15"/>
        <v/>
      </c>
      <c r="F52" s="125" t="str">
        <f t="shared" si="6"/>
        <v/>
      </c>
      <c r="G52" s="120"/>
      <c r="H52" s="165">
        <v>15</v>
      </c>
      <c r="I52" s="21" t="str">
        <f t="shared" si="20"/>
        <v/>
      </c>
      <c r="J52" s="22" t="str">
        <f t="shared" si="20"/>
        <v/>
      </c>
      <c r="K52" s="23" t="str">
        <f t="shared" si="20"/>
        <v/>
      </c>
      <c r="L52" s="168" t="str">
        <f t="shared" ref="L52" si="26">IF(M52=0,"",M52)</f>
        <v xml:space="preserve">
</v>
      </c>
      <c r="M52" s="85" t="str">
        <f t="shared" si="8"/>
        <v xml:space="preserve">
</v>
      </c>
      <c r="O52" s="86"/>
    </row>
    <row r="53" spans="1:16" s="85" customFormat="1" ht="16.5" customHeight="1" thickBot="1" x14ac:dyDescent="0.2">
      <c r="B53" s="126">
        <v>30</v>
      </c>
      <c r="C53" s="127" t="str">
        <f t="shared" si="13"/>
        <v/>
      </c>
      <c r="D53" s="128" t="str">
        <f t="shared" si="14"/>
        <v/>
      </c>
      <c r="E53" s="129" t="str">
        <f t="shared" si="15"/>
        <v/>
      </c>
      <c r="F53" s="130" t="str">
        <f t="shared" si="6"/>
        <v/>
      </c>
      <c r="G53" s="132"/>
      <c r="H53" s="169"/>
      <c r="I53" s="24" t="str">
        <f t="shared" si="20"/>
        <v/>
      </c>
      <c r="J53" s="25" t="str">
        <f t="shared" si="20"/>
        <v/>
      </c>
      <c r="K53" s="26" t="str">
        <f t="shared" si="20"/>
        <v/>
      </c>
      <c r="L53" s="170"/>
      <c r="M53" s="85" t="str">
        <f t="shared" si="8"/>
        <v xml:space="preserve">
</v>
      </c>
      <c r="O53" s="86"/>
    </row>
    <row r="54" spans="1:16" ht="21" customHeight="1" thickBot="1" x14ac:dyDescent="0.2">
      <c r="B54" s="11"/>
      <c r="C54" s="12"/>
      <c r="D54" s="12"/>
      <c r="E54" s="12"/>
      <c r="F54" s="41"/>
      <c r="H54" s="49"/>
      <c r="I54" s="50"/>
      <c r="J54" s="50"/>
      <c r="K54" s="50"/>
      <c r="L54" s="51"/>
      <c r="O54" s="86"/>
    </row>
    <row r="55" spans="1:16" ht="54" customHeight="1" thickBot="1" x14ac:dyDescent="0.2">
      <c r="A55" s="229" t="str">
        <f>A1</f>
        <v>令和８年度栃木県高等学校総合体育大会中部地区予選会
兼第７６回関東高等学校卓球選手権大会中部地区予選会　申込書</v>
      </c>
      <c r="B55" s="229"/>
      <c r="C55" s="229"/>
      <c r="D55" s="229"/>
      <c r="E55" s="229"/>
      <c r="F55" s="229"/>
      <c r="G55" s="229"/>
      <c r="H55" s="229"/>
      <c r="I55" s="229"/>
      <c r="J55" s="229"/>
      <c r="K55" s="88" t="s">
        <v>219</v>
      </c>
      <c r="L55" s="43" t="str">
        <f>IF(O55=0,"",O55)</f>
        <v/>
      </c>
      <c r="O55" s="86">
        <f>男子入力シート!C1</f>
        <v>0</v>
      </c>
    </row>
    <row r="56" spans="1:16" ht="15" thickBot="1" x14ac:dyDescent="0.2">
      <c r="O56" s="86"/>
    </row>
    <row r="57" spans="1:16" ht="26.25" customHeight="1" x14ac:dyDescent="0.15">
      <c r="B57" s="230" t="s">
        <v>268</v>
      </c>
      <c r="C57" s="231"/>
      <c r="D57" s="231"/>
      <c r="E57" s="232"/>
      <c r="G57" s="239" t="s">
        <v>9</v>
      </c>
      <c r="H57" s="240"/>
      <c r="I57" s="241" t="str">
        <f>IF(O57=0,"",O57)</f>
        <v/>
      </c>
      <c r="J57" s="242"/>
      <c r="K57" s="242"/>
      <c r="L57" s="243"/>
      <c r="O57" s="86">
        <f>男子入力シート!C2</f>
        <v>0</v>
      </c>
    </row>
    <row r="58" spans="1:16" ht="26.25" customHeight="1" x14ac:dyDescent="0.15">
      <c r="B58" s="233"/>
      <c r="C58" s="234"/>
      <c r="D58" s="234"/>
      <c r="E58" s="235"/>
      <c r="G58" s="244" t="s">
        <v>7</v>
      </c>
      <c r="H58" s="245"/>
      <c r="I58" s="246" t="str">
        <f>IF(O58=0,"",O58)</f>
        <v/>
      </c>
      <c r="J58" s="247"/>
      <c r="K58" s="247"/>
      <c r="L58" s="47" t="s">
        <v>19</v>
      </c>
      <c r="O58" s="86">
        <f>男子入力シート!C3</f>
        <v>0</v>
      </c>
    </row>
    <row r="59" spans="1:16" ht="26.25" customHeight="1" thickBot="1" x14ac:dyDescent="0.2">
      <c r="B59" s="236"/>
      <c r="C59" s="237"/>
      <c r="D59" s="237"/>
      <c r="E59" s="238"/>
      <c r="G59" s="248" t="s">
        <v>10</v>
      </c>
      <c r="H59" s="249"/>
      <c r="I59" s="250" t="str">
        <f>IF(O59=0,"",O59)</f>
        <v/>
      </c>
      <c r="J59" s="251"/>
      <c r="K59" s="251"/>
      <c r="L59" s="48" t="s">
        <v>19</v>
      </c>
      <c r="O59" s="86">
        <f>男子入力シート!C4</f>
        <v>0</v>
      </c>
    </row>
    <row r="60" spans="1:16" ht="15.75" thickBot="1" x14ac:dyDescent="0.2">
      <c r="B60" s="28"/>
      <c r="C60" s="28"/>
      <c r="D60" s="28"/>
      <c r="E60" s="3"/>
      <c r="H60" s="2"/>
      <c r="O60" s="86">
        <f>男子入力シート!C5</f>
        <v>0</v>
      </c>
    </row>
    <row r="61" spans="1:16" ht="25.5" customHeight="1" thickBot="1" x14ac:dyDescent="0.2">
      <c r="B61" s="212" t="s">
        <v>212</v>
      </c>
      <c r="C61" s="213"/>
      <c r="D61" s="213"/>
      <c r="E61" s="214" t="str">
        <f>IF(O61=0,"",O61)</f>
        <v/>
      </c>
      <c r="F61" s="215"/>
      <c r="G61" s="215"/>
      <c r="H61" s="213" t="str">
        <f>IF(P61=0,"",P61)</f>
        <v/>
      </c>
      <c r="I61" s="216"/>
      <c r="J61" s="216"/>
      <c r="K61" s="216"/>
      <c r="L61" s="217"/>
      <c r="O61" s="86">
        <f>男子入力シート!BA10</f>
        <v>0</v>
      </c>
      <c r="P61" s="86">
        <f>男子入力シート!BB10</f>
        <v>0</v>
      </c>
    </row>
    <row r="62" spans="1:16" ht="15" thickBot="1" x14ac:dyDescent="0.2">
      <c r="O62" s="86"/>
    </row>
    <row r="63" spans="1:16" ht="22.5" customHeight="1" x14ac:dyDescent="0.15">
      <c r="B63" s="163" t="s">
        <v>4</v>
      </c>
      <c r="C63" s="218" t="s">
        <v>1</v>
      </c>
      <c r="D63" s="218"/>
      <c r="E63" s="218"/>
      <c r="F63" s="218"/>
      <c r="G63" s="218" t="s">
        <v>0</v>
      </c>
      <c r="H63" s="219" t="s">
        <v>2</v>
      </c>
      <c r="I63" s="176"/>
      <c r="J63" s="220"/>
      <c r="K63" s="219" t="s">
        <v>3</v>
      </c>
      <c r="L63" s="224"/>
      <c r="O63" s="86"/>
    </row>
    <row r="64" spans="1:16" ht="22.5" customHeight="1" thickBot="1" x14ac:dyDescent="0.2">
      <c r="B64" s="181"/>
      <c r="C64" s="226" t="s">
        <v>5</v>
      </c>
      <c r="D64" s="227"/>
      <c r="E64" s="227" t="s">
        <v>6</v>
      </c>
      <c r="F64" s="228"/>
      <c r="G64" s="185"/>
      <c r="H64" s="221"/>
      <c r="I64" s="222"/>
      <c r="J64" s="223"/>
      <c r="K64" s="221"/>
      <c r="L64" s="225"/>
      <c r="O64" s="86"/>
    </row>
    <row r="65" spans="2:24" ht="22.5" customHeight="1" thickTop="1" x14ac:dyDescent="0.15">
      <c r="B65" s="4">
        <v>1</v>
      </c>
      <c r="C65" s="206" t="str">
        <f>IF(O65=0,"",O65)</f>
        <v/>
      </c>
      <c r="D65" s="207"/>
      <c r="E65" s="207" t="str">
        <f>IF(P65=0,"",P65)</f>
        <v/>
      </c>
      <c r="F65" s="208"/>
      <c r="G65" s="7" t="str">
        <f>IF(Q65=0,"",Q65)</f>
        <v/>
      </c>
      <c r="H65" s="209" t="str">
        <f>IF(O65=0,"",R65&amp;"年"&amp;S65&amp;"月"&amp;T65&amp;"日")</f>
        <v/>
      </c>
      <c r="I65" s="209"/>
      <c r="J65" s="209"/>
      <c r="K65" s="210"/>
      <c r="L65" s="211"/>
      <c r="O65" s="86">
        <f>男子入力シート!BA11</f>
        <v>0</v>
      </c>
      <c r="P65" s="86">
        <f>男子入力シート!BB11</f>
        <v>0</v>
      </c>
      <c r="Q65" s="86">
        <f>男子入力シート!BC11</f>
        <v>0</v>
      </c>
      <c r="R65" s="86">
        <f>男子入力シート!BD11</f>
        <v>0</v>
      </c>
      <c r="S65" s="86">
        <f>男子入力シート!BE11</f>
        <v>0</v>
      </c>
      <c r="T65" s="86">
        <f>男子入力シート!BF11</f>
        <v>0</v>
      </c>
      <c r="U65" s="86"/>
      <c r="V65" s="86"/>
      <c r="W65" s="86"/>
      <c r="X65" s="86"/>
    </row>
    <row r="66" spans="2:24" ht="22.5" customHeight="1" x14ac:dyDescent="0.15">
      <c r="B66" s="5">
        <v>2</v>
      </c>
      <c r="C66" s="188" t="str">
        <f t="shared" ref="C66:C72" si="27">IF(O66=0,"",O66)</f>
        <v/>
      </c>
      <c r="D66" s="189"/>
      <c r="E66" s="189" t="str">
        <f t="shared" ref="E66:E72" si="28">IF(P66=0,"",P66)</f>
        <v/>
      </c>
      <c r="F66" s="190"/>
      <c r="G66" s="8" t="str">
        <f t="shared" ref="G66:G72" si="29">IF(Q66=0,"",Q66)</f>
        <v/>
      </c>
      <c r="H66" s="191" t="str">
        <f t="shared" ref="H66:H72" si="30">IF(O66=0,"",R66&amp;"年"&amp;S66&amp;"月"&amp;T66&amp;"日")</f>
        <v/>
      </c>
      <c r="I66" s="192"/>
      <c r="J66" s="193"/>
      <c r="K66" s="194"/>
      <c r="L66" s="195"/>
      <c r="O66" s="86">
        <f>男子入力シート!BA12</f>
        <v>0</v>
      </c>
      <c r="P66" s="86">
        <f>男子入力シート!BB12</f>
        <v>0</v>
      </c>
      <c r="Q66" s="86">
        <f>男子入力シート!BC12</f>
        <v>0</v>
      </c>
      <c r="R66" s="86">
        <f>男子入力シート!BD12</f>
        <v>0</v>
      </c>
      <c r="S66" s="86">
        <f>男子入力シート!BE12</f>
        <v>0</v>
      </c>
      <c r="T66" s="86">
        <f>男子入力シート!BF12</f>
        <v>0</v>
      </c>
    </row>
    <row r="67" spans="2:24" ht="22.5" customHeight="1" x14ac:dyDescent="0.15">
      <c r="B67" s="5">
        <v>3</v>
      </c>
      <c r="C67" s="188" t="str">
        <f t="shared" si="27"/>
        <v/>
      </c>
      <c r="D67" s="189"/>
      <c r="E67" s="189" t="str">
        <f t="shared" si="28"/>
        <v/>
      </c>
      <c r="F67" s="190"/>
      <c r="G67" s="8" t="str">
        <f t="shared" si="29"/>
        <v/>
      </c>
      <c r="H67" s="191" t="str">
        <f t="shared" si="30"/>
        <v/>
      </c>
      <c r="I67" s="192"/>
      <c r="J67" s="193"/>
      <c r="K67" s="194"/>
      <c r="L67" s="195"/>
      <c r="O67" s="86">
        <f>男子入力シート!BA13</f>
        <v>0</v>
      </c>
      <c r="P67" s="86">
        <f>男子入力シート!BB13</f>
        <v>0</v>
      </c>
      <c r="Q67" s="86">
        <f>男子入力シート!BC13</f>
        <v>0</v>
      </c>
      <c r="R67" s="86">
        <f>男子入力シート!BD13</f>
        <v>0</v>
      </c>
      <c r="S67" s="86">
        <f>男子入力シート!BE13</f>
        <v>0</v>
      </c>
      <c r="T67" s="86">
        <f>男子入力シート!BF13</f>
        <v>0</v>
      </c>
    </row>
    <row r="68" spans="2:24" ht="22.5" customHeight="1" x14ac:dyDescent="0.15">
      <c r="B68" s="5">
        <v>4</v>
      </c>
      <c r="C68" s="188" t="str">
        <f t="shared" si="27"/>
        <v/>
      </c>
      <c r="D68" s="189"/>
      <c r="E68" s="189" t="str">
        <f t="shared" si="28"/>
        <v/>
      </c>
      <c r="F68" s="190"/>
      <c r="G68" s="8" t="str">
        <f t="shared" si="29"/>
        <v/>
      </c>
      <c r="H68" s="191" t="str">
        <f t="shared" si="30"/>
        <v/>
      </c>
      <c r="I68" s="192"/>
      <c r="J68" s="193"/>
      <c r="K68" s="194"/>
      <c r="L68" s="195"/>
      <c r="O68" s="86">
        <f>男子入力シート!BA14</f>
        <v>0</v>
      </c>
      <c r="P68" s="86">
        <f>男子入力シート!BB14</f>
        <v>0</v>
      </c>
      <c r="Q68" s="86">
        <f>男子入力シート!BC14</f>
        <v>0</v>
      </c>
      <c r="R68" s="86">
        <f>男子入力シート!BD14</f>
        <v>0</v>
      </c>
      <c r="S68" s="86">
        <f>男子入力シート!BE14</f>
        <v>0</v>
      </c>
      <c r="T68" s="86">
        <f>男子入力シート!BF14</f>
        <v>0</v>
      </c>
    </row>
    <row r="69" spans="2:24" ht="22.5" customHeight="1" x14ac:dyDescent="0.15">
      <c r="B69" s="5">
        <v>5</v>
      </c>
      <c r="C69" s="188" t="str">
        <f t="shared" si="27"/>
        <v/>
      </c>
      <c r="D69" s="189"/>
      <c r="E69" s="189" t="str">
        <f t="shared" si="28"/>
        <v/>
      </c>
      <c r="F69" s="190"/>
      <c r="G69" s="8" t="str">
        <f t="shared" si="29"/>
        <v/>
      </c>
      <c r="H69" s="191" t="str">
        <f t="shared" si="30"/>
        <v/>
      </c>
      <c r="I69" s="192"/>
      <c r="J69" s="193"/>
      <c r="K69" s="204"/>
      <c r="L69" s="205"/>
      <c r="O69" s="86">
        <f>男子入力シート!BA15</f>
        <v>0</v>
      </c>
      <c r="P69" s="86">
        <f>男子入力シート!BB15</f>
        <v>0</v>
      </c>
      <c r="Q69" s="86">
        <f>男子入力シート!BC15</f>
        <v>0</v>
      </c>
      <c r="R69" s="86">
        <f>男子入力シート!BD15</f>
        <v>0</v>
      </c>
      <c r="S69" s="86">
        <f>男子入力シート!BE15</f>
        <v>0</v>
      </c>
      <c r="T69" s="86">
        <f>男子入力シート!BF15</f>
        <v>0</v>
      </c>
    </row>
    <row r="70" spans="2:24" ht="22.5" customHeight="1" x14ac:dyDescent="0.15">
      <c r="B70" s="5">
        <v>6</v>
      </c>
      <c r="C70" s="188" t="str">
        <f t="shared" si="27"/>
        <v/>
      </c>
      <c r="D70" s="189"/>
      <c r="E70" s="189" t="str">
        <f t="shared" si="28"/>
        <v/>
      </c>
      <c r="F70" s="190"/>
      <c r="G70" s="8" t="str">
        <f t="shared" si="29"/>
        <v/>
      </c>
      <c r="H70" s="191" t="str">
        <f t="shared" si="30"/>
        <v/>
      </c>
      <c r="I70" s="192"/>
      <c r="J70" s="193"/>
      <c r="K70" s="194"/>
      <c r="L70" s="195"/>
      <c r="O70" s="86">
        <f>男子入力シート!BA16</f>
        <v>0</v>
      </c>
      <c r="P70" s="86">
        <f>男子入力シート!BB16</f>
        <v>0</v>
      </c>
      <c r="Q70" s="86">
        <f>男子入力シート!BC16</f>
        <v>0</v>
      </c>
      <c r="R70" s="86">
        <f>男子入力シート!BD16</f>
        <v>0</v>
      </c>
      <c r="S70" s="86">
        <f>男子入力シート!BE16</f>
        <v>0</v>
      </c>
      <c r="T70" s="86">
        <f>男子入力シート!BF16</f>
        <v>0</v>
      </c>
    </row>
    <row r="71" spans="2:24" ht="22.5" customHeight="1" x14ac:dyDescent="0.15">
      <c r="B71" s="5">
        <v>7</v>
      </c>
      <c r="C71" s="188" t="str">
        <f t="shared" si="27"/>
        <v/>
      </c>
      <c r="D71" s="189"/>
      <c r="E71" s="189" t="str">
        <f t="shared" si="28"/>
        <v/>
      </c>
      <c r="F71" s="190"/>
      <c r="G71" s="8" t="str">
        <f t="shared" si="29"/>
        <v/>
      </c>
      <c r="H71" s="191" t="str">
        <f t="shared" si="30"/>
        <v/>
      </c>
      <c r="I71" s="192"/>
      <c r="J71" s="193"/>
      <c r="K71" s="194"/>
      <c r="L71" s="195"/>
      <c r="O71" s="86">
        <f>男子入力シート!BA17</f>
        <v>0</v>
      </c>
      <c r="P71" s="86">
        <f>男子入力シート!BB17</f>
        <v>0</v>
      </c>
      <c r="Q71" s="86">
        <f>男子入力シート!BC17</f>
        <v>0</v>
      </c>
      <c r="R71" s="86">
        <f>男子入力シート!BD17</f>
        <v>0</v>
      </c>
      <c r="S71" s="86">
        <f>男子入力シート!BE17</f>
        <v>0</v>
      </c>
      <c r="T71" s="86">
        <f>男子入力シート!BF17</f>
        <v>0</v>
      </c>
    </row>
    <row r="72" spans="2:24" ht="22.5" customHeight="1" thickBot="1" x14ac:dyDescent="0.2">
      <c r="B72" s="6">
        <v>8</v>
      </c>
      <c r="C72" s="196" t="str">
        <f t="shared" si="27"/>
        <v/>
      </c>
      <c r="D72" s="197"/>
      <c r="E72" s="197" t="str">
        <f t="shared" si="28"/>
        <v/>
      </c>
      <c r="F72" s="198"/>
      <c r="G72" s="9" t="str">
        <f t="shared" si="29"/>
        <v/>
      </c>
      <c r="H72" s="199" t="str">
        <f t="shared" si="30"/>
        <v/>
      </c>
      <c r="I72" s="200"/>
      <c r="J72" s="201"/>
      <c r="K72" s="202"/>
      <c r="L72" s="203"/>
      <c r="O72" s="86">
        <f>男子入力シート!BA18</f>
        <v>0</v>
      </c>
      <c r="P72" s="86">
        <f>男子入力シート!BB18</f>
        <v>0</v>
      </c>
      <c r="Q72" s="86">
        <f>男子入力シート!BC18</f>
        <v>0</v>
      </c>
      <c r="R72" s="86">
        <f>男子入力シート!BD18</f>
        <v>0</v>
      </c>
      <c r="S72" s="86">
        <f>男子入力シート!BE18</f>
        <v>0</v>
      </c>
      <c r="T72" s="86">
        <f>男子入力シート!BF18</f>
        <v>0</v>
      </c>
    </row>
    <row r="73" spans="2:24" ht="18.75" thickBot="1" x14ac:dyDescent="0.2">
      <c r="B73" s="11"/>
      <c r="C73" s="11"/>
      <c r="D73" s="11"/>
      <c r="E73" s="11"/>
      <c r="F73" s="11"/>
      <c r="G73" s="12"/>
      <c r="H73" s="13"/>
      <c r="I73" s="13"/>
      <c r="J73" s="13"/>
      <c r="K73" s="11"/>
      <c r="L73" s="11"/>
      <c r="O73" s="86"/>
    </row>
    <row r="74" spans="2:24" ht="18" x14ac:dyDescent="0.15">
      <c r="B74" s="175" t="s">
        <v>94</v>
      </c>
      <c r="C74" s="176"/>
      <c r="D74" s="176"/>
      <c r="E74" s="176"/>
      <c r="F74" s="177"/>
      <c r="H74" s="175" t="s">
        <v>95</v>
      </c>
      <c r="I74" s="176"/>
      <c r="J74" s="176"/>
      <c r="K74" s="176"/>
      <c r="L74" s="177"/>
      <c r="O74" s="86"/>
    </row>
    <row r="75" spans="2:24" ht="18.75" thickBot="1" x14ac:dyDescent="0.2">
      <c r="B75" s="178"/>
      <c r="C75" s="179"/>
      <c r="D75" s="179"/>
      <c r="E75" s="179"/>
      <c r="F75" s="180"/>
      <c r="H75" s="178"/>
      <c r="I75" s="179"/>
      <c r="J75" s="179"/>
      <c r="K75" s="179"/>
      <c r="L75" s="180"/>
      <c r="O75" s="86"/>
    </row>
    <row r="76" spans="2:24" ht="18" x14ac:dyDescent="0.15">
      <c r="B76" s="171" t="s">
        <v>4</v>
      </c>
      <c r="C76" s="182" t="s">
        <v>1</v>
      </c>
      <c r="D76" s="183"/>
      <c r="E76" s="184" t="s">
        <v>0</v>
      </c>
      <c r="F76" s="186" t="s">
        <v>96</v>
      </c>
      <c r="G76" s="27"/>
      <c r="H76" s="171" t="s">
        <v>4</v>
      </c>
      <c r="I76" s="182" t="s">
        <v>1</v>
      </c>
      <c r="J76" s="183"/>
      <c r="K76" s="184" t="s">
        <v>0</v>
      </c>
      <c r="L76" s="186" t="s">
        <v>96</v>
      </c>
      <c r="O76" s="86"/>
    </row>
    <row r="77" spans="2:24" ht="18.75" thickBot="1" x14ac:dyDescent="0.2">
      <c r="B77" s="181"/>
      <c r="C77" s="14" t="s">
        <v>5</v>
      </c>
      <c r="D77" s="10" t="s">
        <v>6</v>
      </c>
      <c r="E77" s="185"/>
      <c r="F77" s="187"/>
      <c r="G77" s="27"/>
      <c r="H77" s="181"/>
      <c r="I77" s="14" t="s">
        <v>5</v>
      </c>
      <c r="J77" s="10" t="s">
        <v>6</v>
      </c>
      <c r="K77" s="185"/>
      <c r="L77" s="187"/>
      <c r="O77" s="86"/>
    </row>
    <row r="78" spans="2:24" ht="17.25" customHeight="1" thickTop="1" x14ac:dyDescent="0.15">
      <c r="B78" s="115">
        <v>1</v>
      </c>
      <c r="C78" s="116" t="str">
        <f>IFERROR(IF(O78="","",O78),"")</f>
        <v/>
      </c>
      <c r="D78" s="117" t="str">
        <f t="shared" ref="D78:D107" si="31">IFERROR(IF(P78="","",P78),"")</f>
        <v/>
      </c>
      <c r="E78" s="118" t="str">
        <f t="shared" ref="E78:E107" si="32">IFERROR(IF(Q78="","",Q78),"")</f>
        <v/>
      </c>
      <c r="F78" s="119" t="str">
        <f>IFERROR(IF(T78="","",T78),"")</f>
        <v/>
      </c>
      <c r="G78" s="120"/>
      <c r="H78" s="173">
        <v>1</v>
      </c>
      <c r="I78" s="15" t="str">
        <f>IFERROR(IF(U78="","",U78),"")</f>
        <v/>
      </c>
      <c r="J78" s="16" t="str">
        <f>IFERROR(IF(V78="","",V78),"")</f>
        <v/>
      </c>
      <c r="K78" s="17" t="str">
        <f>IFERROR(IF(W78="","",W78),"")</f>
        <v/>
      </c>
      <c r="L78" s="174" t="str">
        <f>IF(M78=0,"",M78)</f>
        <v xml:space="preserve">
</v>
      </c>
      <c r="M78" s="1" t="str">
        <f>AC78&amp;CHAR(10)&amp;AC79</f>
        <v xml:space="preserve">
</v>
      </c>
      <c r="O78" s="86" t="e" cm="1" vm="2">
        <f t="array" ref="O78">_xlfn._xlws.SORT(_xlfn._xlws.FILTER(男子入力シート!B27:G56,男子入力シート!F27:F56&lt;&gt;""),5)</f>
        <v>#VALUE!</v>
      </c>
      <c r="U78" s="85" t="e" cm="1" vm="2">
        <f t="array" ref="U78">_xlfn._xlws.SORT(_xlfn._xlws.FILTER(男子入力シート!B27:J56,男子入力シート!I27:I56&lt;&gt;""),8)</f>
        <v>#VALUE!</v>
      </c>
    </row>
    <row r="79" spans="2:24" ht="17.25" customHeight="1" x14ac:dyDescent="0.15">
      <c r="B79" s="121">
        <v>2</v>
      </c>
      <c r="C79" s="122" t="str">
        <f t="shared" ref="C79:C107" si="33">IFERROR(IF(O79="","",O79),"")</f>
        <v/>
      </c>
      <c r="D79" s="123" t="str">
        <f t="shared" si="31"/>
        <v/>
      </c>
      <c r="E79" s="124" t="str">
        <f t="shared" si="32"/>
        <v/>
      </c>
      <c r="F79" s="125" t="str">
        <f t="shared" ref="F79:F107" si="34">IFERROR(IF(T79="","",T79),"")</f>
        <v/>
      </c>
      <c r="G79" s="120"/>
      <c r="H79" s="164"/>
      <c r="I79" s="18" t="str">
        <f t="shared" ref="I79:I107" si="35">IFERROR(IF(U79="","",U79),"")</f>
        <v/>
      </c>
      <c r="J79" s="19" t="str">
        <f t="shared" ref="J79:J107" si="36">IFERROR(IF(V79="","",V79),"")</f>
        <v/>
      </c>
      <c r="K79" s="20" t="str">
        <f t="shared" ref="K79:K107" si="37">IFERROR(IF(W79="","",W79),"")</f>
        <v/>
      </c>
      <c r="L79" s="167"/>
      <c r="M79" s="1" t="str">
        <f t="shared" ref="M79:M107" si="38">AC79&amp;CHAR(10)&amp;AC80</f>
        <v xml:space="preserve">
</v>
      </c>
      <c r="O79" s="86"/>
    </row>
    <row r="80" spans="2:24" ht="17.25" customHeight="1" x14ac:dyDescent="0.15">
      <c r="B80" s="121">
        <v>3</v>
      </c>
      <c r="C80" s="122" t="str">
        <f t="shared" si="33"/>
        <v/>
      </c>
      <c r="D80" s="123" t="str">
        <f t="shared" si="31"/>
        <v/>
      </c>
      <c r="E80" s="124" t="str">
        <f t="shared" si="32"/>
        <v/>
      </c>
      <c r="F80" s="125" t="str">
        <f t="shared" si="34"/>
        <v/>
      </c>
      <c r="G80" s="120"/>
      <c r="H80" s="165">
        <v>2</v>
      </c>
      <c r="I80" s="21" t="str">
        <f t="shared" si="35"/>
        <v/>
      </c>
      <c r="J80" s="22" t="str">
        <f t="shared" si="36"/>
        <v/>
      </c>
      <c r="K80" s="23" t="str">
        <f t="shared" si="37"/>
        <v/>
      </c>
      <c r="L80" s="168" t="str">
        <f t="shared" ref="L80" si="39">IF(M80=0,"",M80)</f>
        <v xml:space="preserve">
</v>
      </c>
      <c r="M80" s="1" t="str">
        <f t="shared" si="38"/>
        <v xml:space="preserve">
</v>
      </c>
      <c r="O80" s="86"/>
    </row>
    <row r="81" spans="2:15" ht="17.25" customHeight="1" x14ac:dyDescent="0.15">
      <c r="B81" s="121">
        <v>4</v>
      </c>
      <c r="C81" s="122" t="str">
        <f t="shared" si="33"/>
        <v/>
      </c>
      <c r="D81" s="123" t="str">
        <f t="shared" si="31"/>
        <v/>
      </c>
      <c r="E81" s="124" t="str">
        <f t="shared" si="32"/>
        <v/>
      </c>
      <c r="F81" s="125" t="str">
        <f t="shared" si="34"/>
        <v/>
      </c>
      <c r="G81" s="120"/>
      <c r="H81" s="164"/>
      <c r="I81" s="18" t="str">
        <f t="shared" si="35"/>
        <v/>
      </c>
      <c r="J81" s="19" t="str">
        <f t="shared" si="36"/>
        <v/>
      </c>
      <c r="K81" s="20" t="str">
        <f t="shared" si="37"/>
        <v/>
      </c>
      <c r="L81" s="167"/>
      <c r="M81" s="1" t="str">
        <f t="shared" si="38"/>
        <v xml:space="preserve">
</v>
      </c>
      <c r="O81" s="86"/>
    </row>
    <row r="82" spans="2:15" ht="17.25" customHeight="1" thickBot="1" x14ac:dyDescent="0.2">
      <c r="B82" s="133">
        <v>5</v>
      </c>
      <c r="C82" s="134" t="str">
        <f t="shared" si="33"/>
        <v/>
      </c>
      <c r="D82" s="135" t="str">
        <f t="shared" si="31"/>
        <v/>
      </c>
      <c r="E82" s="136" t="str">
        <f t="shared" si="32"/>
        <v/>
      </c>
      <c r="F82" s="137" t="str">
        <f t="shared" si="34"/>
        <v/>
      </c>
      <c r="G82" s="120"/>
      <c r="H82" s="165">
        <v>3</v>
      </c>
      <c r="I82" s="21" t="str">
        <f t="shared" si="35"/>
        <v/>
      </c>
      <c r="J82" s="22" t="str">
        <f t="shared" si="36"/>
        <v/>
      </c>
      <c r="K82" s="23" t="str">
        <f t="shared" si="37"/>
        <v/>
      </c>
      <c r="L82" s="168" t="str">
        <f t="shared" ref="L82" si="40">IF(M82=0,"",M82)</f>
        <v xml:space="preserve">
</v>
      </c>
      <c r="M82" s="1" t="str">
        <f t="shared" si="38"/>
        <v xml:space="preserve">
</v>
      </c>
      <c r="O82" s="86"/>
    </row>
    <row r="83" spans="2:15" ht="17.25" customHeight="1" x14ac:dyDescent="0.15">
      <c r="B83" s="115">
        <v>6</v>
      </c>
      <c r="C83" s="116" t="str">
        <f t="shared" si="33"/>
        <v/>
      </c>
      <c r="D83" s="117" t="str">
        <f t="shared" si="31"/>
        <v/>
      </c>
      <c r="E83" s="118" t="str">
        <f t="shared" si="32"/>
        <v/>
      </c>
      <c r="F83" s="119" t="str">
        <f t="shared" si="34"/>
        <v/>
      </c>
      <c r="G83" s="120"/>
      <c r="H83" s="164"/>
      <c r="I83" s="18" t="str">
        <f t="shared" si="35"/>
        <v/>
      </c>
      <c r="J83" s="19" t="str">
        <f t="shared" si="36"/>
        <v/>
      </c>
      <c r="K83" s="20" t="str">
        <f t="shared" si="37"/>
        <v/>
      </c>
      <c r="L83" s="167"/>
      <c r="M83" s="1" t="str">
        <f t="shared" si="38"/>
        <v xml:space="preserve">
</v>
      </c>
      <c r="O83" s="86"/>
    </row>
    <row r="84" spans="2:15" ht="17.25" customHeight="1" x14ac:dyDescent="0.15">
      <c r="B84" s="115">
        <v>7</v>
      </c>
      <c r="C84" s="122" t="str">
        <f t="shared" si="33"/>
        <v/>
      </c>
      <c r="D84" s="123" t="str">
        <f t="shared" si="31"/>
        <v/>
      </c>
      <c r="E84" s="124" t="str">
        <f t="shared" si="32"/>
        <v/>
      </c>
      <c r="F84" s="125" t="str">
        <f t="shared" si="34"/>
        <v/>
      </c>
      <c r="G84" s="120"/>
      <c r="H84" s="165">
        <v>4</v>
      </c>
      <c r="I84" s="21" t="str">
        <f t="shared" si="35"/>
        <v/>
      </c>
      <c r="J84" s="22" t="str">
        <f t="shared" si="36"/>
        <v/>
      </c>
      <c r="K84" s="23" t="str">
        <f t="shared" si="37"/>
        <v/>
      </c>
      <c r="L84" s="168" t="str">
        <f t="shared" ref="L84" si="41">IF(M84=0,"",M84)</f>
        <v xml:space="preserve">
</v>
      </c>
      <c r="M84" s="1" t="str">
        <f t="shared" si="38"/>
        <v xml:space="preserve">
</v>
      </c>
      <c r="O84" s="86"/>
    </row>
    <row r="85" spans="2:15" ht="17.25" customHeight="1" x14ac:dyDescent="0.15">
      <c r="B85" s="121">
        <v>8</v>
      </c>
      <c r="C85" s="122" t="str">
        <f t="shared" si="33"/>
        <v/>
      </c>
      <c r="D85" s="123" t="str">
        <f t="shared" si="31"/>
        <v/>
      </c>
      <c r="E85" s="124" t="str">
        <f t="shared" si="32"/>
        <v/>
      </c>
      <c r="F85" s="125" t="str">
        <f t="shared" si="34"/>
        <v/>
      </c>
      <c r="G85" s="120"/>
      <c r="H85" s="164"/>
      <c r="I85" s="18" t="str">
        <f t="shared" si="35"/>
        <v/>
      </c>
      <c r="J85" s="19" t="str">
        <f t="shared" si="36"/>
        <v/>
      </c>
      <c r="K85" s="20" t="str">
        <f t="shared" si="37"/>
        <v/>
      </c>
      <c r="L85" s="167"/>
      <c r="M85" s="1" t="str">
        <f t="shared" si="38"/>
        <v xml:space="preserve">
</v>
      </c>
      <c r="O85" s="86"/>
    </row>
    <row r="86" spans="2:15" ht="17.25" customHeight="1" x14ac:dyDescent="0.15">
      <c r="B86" s="115">
        <v>9</v>
      </c>
      <c r="C86" s="122" t="str">
        <f t="shared" si="33"/>
        <v/>
      </c>
      <c r="D86" s="123" t="str">
        <f t="shared" si="31"/>
        <v/>
      </c>
      <c r="E86" s="124" t="str">
        <f t="shared" si="32"/>
        <v/>
      </c>
      <c r="F86" s="125" t="str">
        <f t="shared" si="34"/>
        <v/>
      </c>
      <c r="G86" s="120"/>
      <c r="H86" s="165">
        <v>5</v>
      </c>
      <c r="I86" s="21" t="str">
        <f t="shared" si="35"/>
        <v/>
      </c>
      <c r="J86" s="22" t="str">
        <f t="shared" si="36"/>
        <v/>
      </c>
      <c r="K86" s="23" t="str">
        <f t="shared" si="37"/>
        <v/>
      </c>
      <c r="L86" s="168" t="str">
        <f t="shared" ref="L86" si="42">IF(M86=0,"",M86)</f>
        <v xml:space="preserve">
</v>
      </c>
      <c r="M86" s="1" t="str">
        <f t="shared" si="38"/>
        <v xml:space="preserve">
</v>
      </c>
      <c r="O86" s="86"/>
    </row>
    <row r="87" spans="2:15" ht="17.25" customHeight="1" thickBot="1" x14ac:dyDescent="0.2">
      <c r="B87" s="126">
        <v>10</v>
      </c>
      <c r="C87" s="127" t="str">
        <f t="shared" si="33"/>
        <v/>
      </c>
      <c r="D87" s="128" t="str">
        <f t="shared" si="31"/>
        <v/>
      </c>
      <c r="E87" s="129" t="str">
        <f t="shared" si="32"/>
        <v/>
      </c>
      <c r="F87" s="130" t="str">
        <f t="shared" si="34"/>
        <v/>
      </c>
      <c r="G87" s="131"/>
      <c r="H87" s="171"/>
      <c r="I87" s="35" t="str">
        <f t="shared" si="35"/>
        <v/>
      </c>
      <c r="J87" s="36" t="str">
        <f t="shared" si="36"/>
        <v/>
      </c>
      <c r="K87" s="37" t="str">
        <f t="shared" si="37"/>
        <v/>
      </c>
      <c r="L87" s="172"/>
      <c r="M87" s="1" t="str">
        <f t="shared" si="38"/>
        <v xml:space="preserve">
</v>
      </c>
      <c r="O87" s="86"/>
    </row>
    <row r="88" spans="2:15" ht="17.25" customHeight="1" x14ac:dyDescent="0.15">
      <c r="B88" s="115">
        <v>11</v>
      </c>
      <c r="C88" s="116" t="str">
        <f t="shared" si="33"/>
        <v/>
      </c>
      <c r="D88" s="117" t="str">
        <f t="shared" si="31"/>
        <v/>
      </c>
      <c r="E88" s="118" t="str">
        <f t="shared" si="32"/>
        <v/>
      </c>
      <c r="F88" s="119" t="str">
        <f t="shared" si="34"/>
        <v/>
      </c>
      <c r="G88" s="131"/>
      <c r="H88" s="163">
        <v>6</v>
      </c>
      <c r="I88" s="38" t="str">
        <f t="shared" si="35"/>
        <v/>
      </c>
      <c r="J88" s="39" t="str">
        <f t="shared" si="36"/>
        <v/>
      </c>
      <c r="K88" s="40" t="str">
        <f t="shared" si="37"/>
        <v/>
      </c>
      <c r="L88" s="166" t="str">
        <f t="shared" ref="L88" si="43">IF(M88=0,"",M88)</f>
        <v xml:space="preserve">
</v>
      </c>
      <c r="M88" s="1" t="str">
        <f t="shared" si="38"/>
        <v xml:space="preserve">
</v>
      </c>
      <c r="O88" s="86"/>
    </row>
    <row r="89" spans="2:15" ht="17.25" customHeight="1" x14ac:dyDescent="0.15">
      <c r="B89" s="115">
        <v>12</v>
      </c>
      <c r="C89" s="122" t="str">
        <f t="shared" si="33"/>
        <v/>
      </c>
      <c r="D89" s="123" t="str">
        <f t="shared" si="31"/>
        <v/>
      </c>
      <c r="E89" s="124" t="str">
        <f t="shared" si="32"/>
        <v/>
      </c>
      <c r="F89" s="125" t="str">
        <f t="shared" si="34"/>
        <v/>
      </c>
      <c r="G89" s="131"/>
      <c r="H89" s="164"/>
      <c r="I89" s="18" t="str">
        <f t="shared" si="35"/>
        <v/>
      </c>
      <c r="J89" s="19" t="str">
        <f t="shared" si="36"/>
        <v/>
      </c>
      <c r="K89" s="20" t="str">
        <f t="shared" si="37"/>
        <v/>
      </c>
      <c r="L89" s="167"/>
      <c r="M89" s="1" t="str">
        <f t="shared" si="38"/>
        <v xml:space="preserve">
</v>
      </c>
      <c r="O89" s="86"/>
    </row>
    <row r="90" spans="2:15" ht="17.25" customHeight="1" x14ac:dyDescent="0.15">
      <c r="B90" s="121">
        <v>13</v>
      </c>
      <c r="C90" s="122" t="str">
        <f t="shared" si="33"/>
        <v/>
      </c>
      <c r="D90" s="123" t="str">
        <f t="shared" si="31"/>
        <v/>
      </c>
      <c r="E90" s="124" t="str">
        <f t="shared" si="32"/>
        <v/>
      </c>
      <c r="F90" s="125" t="str">
        <f t="shared" si="34"/>
        <v/>
      </c>
      <c r="G90" s="131"/>
      <c r="H90" s="165">
        <v>7</v>
      </c>
      <c r="I90" s="21" t="str">
        <f t="shared" si="35"/>
        <v/>
      </c>
      <c r="J90" s="22" t="str">
        <f t="shared" si="36"/>
        <v/>
      </c>
      <c r="K90" s="23" t="str">
        <f t="shared" si="37"/>
        <v/>
      </c>
      <c r="L90" s="168" t="str">
        <f t="shared" ref="L90" si="44">IF(M90=0,"",M90)</f>
        <v xml:space="preserve">
</v>
      </c>
      <c r="M90" s="1" t="str">
        <f t="shared" si="38"/>
        <v xml:space="preserve">
</v>
      </c>
      <c r="O90" s="86"/>
    </row>
    <row r="91" spans="2:15" ht="17.25" customHeight="1" x14ac:dyDescent="0.15">
      <c r="B91" s="115">
        <v>14</v>
      </c>
      <c r="C91" s="122" t="str">
        <f t="shared" si="33"/>
        <v/>
      </c>
      <c r="D91" s="123" t="str">
        <f t="shared" si="31"/>
        <v/>
      </c>
      <c r="E91" s="124" t="str">
        <f t="shared" si="32"/>
        <v/>
      </c>
      <c r="F91" s="125" t="str">
        <f t="shared" si="34"/>
        <v/>
      </c>
      <c r="G91" s="131"/>
      <c r="H91" s="164"/>
      <c r="I91" s="18" t="str">
        <f t="shared" si="35"/>
        <v/>
      </c>
      <c r="J91" s="19" t="str">
        <f t="shared" si="36"/>
        <v/>
      </c>
      <c r="K91" s="20" t="str">
        <f t="shared" si="37"/>
        <v/>
      </c>
      <c r="L91" s="167"/>
      <c r="M91" s="1" t="str">
        <f t="shared" si="38"/>
        <v xml:space="preserve">
</v>
      </c>
      <c r="O91" s="86"/>
    </row>
    <row r="92" spans="2:15" ht="17.25" customHeight="1" thickBot="1" x14ac:dyDescent="0.2">
      <c r="B92" s="126">
        <v>15</v>
      </c>
      <c r="C92" s="127" t="str">
        <f t="shared" si="33"/>
        <v/>
      </c>
      <c r="D92" s="128" t="str">
        <f t="shared" si="31"/>
        <v/>
      </c>
      <c r="E92" s="129" t="str">
        <f t="shared" si="32"/>
        <v/>
      </c>
      <c r="F92" s="130" t="str">
        <f t="shared" si="34"/>
        <v/>
      </c>
      <c r="G92" s="131"/>
      <c r="H92" s="165">
        <v>8</v>
      </c>
      <c r="I92" s="21" t="str">
        <f t="shared" si="35"/>
        <v/>
      </c>
      <c r="J92" s="22" t="str">
        <f t="shared" si="36"/>
        <v/>
      </c>
      <c r="K92" s="23" t="str">
        <f t="shared" si="37"/>
        <v/>
      </c>
      <c r="L92" s="168" t="str">
        <f t="shared" ref="L92" si="45">IF(M92=0,"",M92)</f>
        <v xml:space="preserve">
</v>
      </c>
      <c r="M92" s="1" t="str">
        <f t="shared" si="38"/>
        <v xml:space="preserve">
</v>
      </c>
      <c r="O92" s="86"/>
    </row>
    <row r="93" spans="2:15" ht="17.25" customHeight="1" x14ac:dyDescent="0.15">
      <c r="B93" s="115">
        <v>16</v>
      </c>
      <c r="C93" s="116" t="str">
        <f t="shared" si="33"/>
        <v/>
      </c>
      <c r="D93" s="117" t="str">
        <f t="shared" si="31"/>
        <v/>
      </c>
      <c r="E93" s="118" t="str">
        <f t="shared" si="32"/>
        <v/>
      </c>
      <c r="F93" s="119" t="str">
        <f t="shared" si="34"/>
        <v/>
      </c>
      <c r="G93" s="131"/>
      <c r="H93" s="164"/>
      <c r="I93" s="18" t="str">
        <f t="shared" si="35"/>
        <v/>
      </c>
      <c r="J93" s="19" t="str">
        <f t="shared" si="36"/>
        <v/>
      </c>
      <c r="K93" s="20" t="str">
        <f t="shared" si="37"/>
        <v/>
      </c>
      <c r="L93" s="167"/>
      <c r="M93" s="1" t="str">
        <f t="shared" si="38"/>
        <v xml:space="preserve">
</v>
      </c>
      <c r="O93" s="86"/>
    </row>
    <row r="94" spans="2:15" ht="17.25" customHeight="1" x14ac:dyDescent="0.15">
      <c r="B94" s="115">
        <v>17</v>
      </c>
      <c r="C94" s="122" t="str">
        <f t="shared" si="33"/>
        <v/>
      </c>
      <c r="D94" s="123" t="str">
        <f t="shared" si="31"/>
        <v/>
      </c>
      <c r="E94" s="124" t="str">
        <f t="shared" si="32"/>
        <v/>
      </c>
      <c r="F94" s="125" t="str">
        <f t="shared" si="34"/>
        <v/>
      </c>
      <c r="G94" s="131"/>
      <c r="H94" s="165">
        <v>9</v>
      </c>
      <c r="I94" s="21" t="str">
        <f t="shared" si="35"/>
        <v/>
      </c>
      <c r="J94" s="22" t="str">
        <f t="shared" si="36"/>
        <v/>
      </c>
      <c r="K94" s="23" t="str">
        <f t="shared" si="37"/>
        <v/>
      </c>
      <c r="L94" s="168" t="str">
        <f t="shared" ref="L94" si="46">IF(M94=0,"",M94)</f>
        <v xml:space="preserve">
</v>
      </c>
      <c r="M94" s="1" t="str">
        <f t="shared" si="38"/>
        <v xml:space="preserve">
</v>
      </c>
      <c r="O94" s="86"/>
    </row>
    <row r="95" spans="2:15" ht="17.25" customHeight="1" x14ac:dyDescent="0.15">
      <c r="B95" s="121">
        <v>18</v>
      </c>
      <c r="C95" s="122" t="str">
        <f t="shared" si="33"/>
        <v/>
      </c>
      <c r="D95" s="123" t="str">
        <f t="shared" si="31"/>
        <v/>
      </c>
      <c r="E95" s="124" t="str">
        <f t="shared" si="32"/>
        <v/>
      </c>
      <c r="F95" s="125" t="str">
        <f t="shared" si="34"/>
        <v/>
      </c>
      <c r="G95" s="131"/>
      <c r="H95" s="164"/>
      <c r="I95" s="18" t="str">
        <f t="shared" si="35"/>
        <v/>
      </c>
      <c r="J95" s="19" t="str">
        <f t="shared" si="36"/>
        <v/>
      </c>
      <c r="K95" s="20" t="str">
        <f t="shared" si="37"/>
        <v/>
      </c>
      <c r="L95" s="167"/>
      <c r="M95" s="1" t="str">
        <f t="shared" si="38"/>
        <v xml:space="preserve">
</v>
      </c>
      <c r="O95" s="86"/>
    </row>
    <row r="96" spans="2:15" ht="17.25" customHeight="1" x14ac:dyDescent="0.15">
      <c r="B96" s="115">
        <v>19</v>
      </c>
      <c r="C96" s="122" t="str">
        <f t="shared" si="33"/>
        <v/>
      </c>
      <c r="D96" s="123" t="str">
        <f t="shared" si="31"/>
        <v/>
      </c>
      <c r="E96" s="124" t="str">
        <f t="shared" si="32"/>
        <v/>
      </c>
      <c r="F96" s="125" t="str">
        <f t="shared" si="34"/>
        <v/>
      </c>
      <c r="G96" s="131"/>
      <c r="H96" s="165">
        <v>10</v>
      </c>
      <c r="I96" s="21" t="str">
        <f t="shared" si="35"/>
        <v/>
      </c>
      <c r="J96" s="22" t="str">
        <f t="shared" si="36"/>
        <v/>
      </c>
      <c r="K96" s="23" t="str">
        <f t="shared" si="37"/>
        <v/>
      </c>
      <c r="L96" s="168" t="str">
        <f t="shared" ref="L96" si="47">IF(M96=0,"",M96)</f>
        <v xml:space="preserve">
</v>
      </c>
      <c r="M96" s="1" t="str">
        <f t="shared" si="38"/>
        <v xml:space="preserve">
</v>
      </c>
      <c r="O96" s="86"/>
    </row>
    <row r="97" spans="2:15" ht="17.25" customHeight="1" thickBot="1" x14ac:dyDescent="0.2">
      <c r="B97" s="126">
        <v>20</v>
      </c>
      <c r="C97" s="127" t="str">
        <f t="shared" si="33"/>
        <v/>
      </c>
      <c r="D97" s="128" t="str">
        <f t="shared" si="31"/>
        <v/>
      </c>
      <c r="E97" s="129" t="str">
        <f t="shared" si="32"/>
        <v/>
      </c>
      <c r="F97" s="130" t="str">
        <f t="shared" si="34"/>
        <v/>
      </c>
      <c r="G97" s="131"/>
      <c r="H97" s="169"/>
      <c r="I97" s="24" t="str">
        <f t="shared" si="35"/>
        <v/>
      </c>
      <c r="J97" s="25" t="str">
        <f t="shared" si="36"/>
        <v/>
      </c>
      <c r="K97" s="26" t="str">
        <f t="shared" si="37"/>
        <v/>
      </c>
      <c r="L97" s="170"/>
      <c r="M97" s="1" t="str">
        <f t="shared" si="38"/>
        <v xml:space="preserve">
</v>
      </c>
      <c r="O97" s="86"/>
    </row>
    <row r="98" spans="2:15" ht="17.25" customHeight="1" x14ac:dyDescent="0.15">
      <c r="B98" s="115">
        <v>21</v>
      </c>
      <c r="C98" s="116" t="str">
        <f t="shared" si="33"/>
        <v/>
      </c>
      <c r="D98" s="117" t="str">
        <f t="shared" si="31"/>
        <v/>
      </c>
      <c r="E98" s="118" t="str">
        <f t="shared" si="32"/>
        <v/>
      </c>
      <c r="F98" s="119" t="str">
        <f t="shared" si="34"/>
        <v/>
      </c>
      <c r="G98" s="120"/>
      <c r="H98" s="163">
        <v>11</v>
      </c>
      <c r="I98" s="38" t="str">
        <f t="shared" si="35"/>
        <v/>
      </c>
      <c r="J98" s="39" t="str">
        <f t="shared" si="36"/>
        <v/>
      </c>
      <c r="K98" s="40" t="str">
        <f t="shared" si="37"/>
        <v/>
      </c>
      <c r="L98" s="166" t="str">
        <f t="shared" ref="L98" si="48">IF(M98=0,"",M98)</f>
        <v xml:space="preserve">
</v>
      </c>
      <c r="M98" s="1" t="str">
        <f t="shared" si="38"/>
        <v xml:space="preserve">
</v>
      </c>
      <c r="O98" s="86"/>
    </row>
    <row r="99" spans="2:15" ht="17.25" customHeight="1" x14ac:dyDescent="0.15">
      <c r="B99" s="115">
        <v>22</v>
      </c>
      <c r="C99" s="122" t="str">
        <f t="shared" si="33"/>
        <v/>
      </c>
      <c r="D99" s="123" t="str">
        <f t="shared" si="31"/>
        <v/>
      </c>
      <c r="E99" s="124" t="str">
        <f t="shared" si="32"/>
        <v/>
      </c>
      <c r="F99" s="125" t="str">
        <f t="shared" si="34"/>
        <v/>
      </c>
      <c r="G99" s="120"/>
      <c r="H99" s="164"/>
      <c r="I99" s="18" t="str">
        <f t="shared" si="35"/>
        <v/>
      </c>
      <c r="J99" s="19" t="str">
        <f t="shared" si="36"/>
        <v/>
      </c>
      <c r="K99" s="20" t="str">
        <f t="shared" si="37"/>
        <v/>
      </c>
      <c r="L99" s="167"/>
      <c r="M99" s="1" t="str">
        <f t="shared" si="38"/>
        <v xml:space="preserve">
</v>
      </c>
      <c r="O99" s="86"/>
    </row>
    <row r="100" spans="2:15" ht="17.25" customHeight="1" x14ac:dyDescent="0.15">
      <c r="B100" s="121">
        <v>23</v>
      </c>
      <c r="C100" s="122" t="str">
        <f t="shared" si="33"/>
        <v/>
      </c>
      <c r="D100" s="123" t="str">
        <f t="shared" si="31"/>
        <v/>
      </c>
      <c r="E100" s="124" t="str">
        <f t="shared" si="32"/>
        <v/>
      </c>
      <c r="F100" s="125" t="str">
        <f t="shared" si="34"/>
        <v/>
      </c>
      <c r="G100" s="120"/>
      <c r="H100" s="165">
        <v>12</v>
      </c>
      <c r="I100" s="21" t="str">
        <f t="shared" si="35"/>
        <v/>
      </c>
      <c r="J100" s="22" t="str">
        <f t="shared" si="36"/>
        <v/>
      </c>
      <c r="K100" s="23" t="str">
        <f t="shared" si="37"/>
        <v/>
      </c>
      <c r="L100" s="168" t="str">
        <f t="shared" ref="L100" si="49">IF(M100=0,"",M100)</f>
        <v xml:space="preserve">
</v>
      </c>
      <c r="M100" s="1" t="str">
        <f t="shared" si="38"/>
        <v xml:space="preserve">
</v>
      </c>
      <c r="O100" s="86"/>
    </row>
    <row r="101" spans="2:15" ht="17.25" customHeight="1" x14ac:dyDescent="0.15">
      <c r="B101" s="115">
        <v>24</v>
      </c>
      <c r="C101" s="122" t="str">
        <f t="shared" si="33"/>
        <v/>
      </c>
      <c r="D101" s="123" t="str">
        <f t="shared" si="31"/>
        <v/>
      </c>
      <c r="E101" s="124" t="str">
        <f t="shared" si="32"/>
        <v/>
      </c>
      <c r="F101" s="125" t="str">
        <f t="shared" si="34"/>
        <v/>
      </c>
      <c r="G101" s="120"/>
      <c r="H101" s="164"/>
      <c r="I101" s="18" t="str">
        <f t="shared" si="35"/>
        <v/>
      </c>
      <c r="J101" s="19" t="str">
        <f t="shared" si="36"/>
        <v/>
      </c>
      <c r="K101" s="20" t="str">
        <f t="shared" si="37"/>
        <v/>
      </c>
      <c r="L101" s="167"/>
      <c r="M101" s="1" t="str">
        <f t="shared" si="38"/>
        <v xml:space="preserve">
</v>
      </c>
      <c r="O101" s="86"/>
    </row>
    <row r="102" spans="2:15" ht="17.25" customHeight="1" thickBot="1" x14ac:dyDescent="0.2">
      <c r="B102" s="126">
        <v>25</v>
      </c>
      <c r="C102" s="127" t="str">
        <f t="shared" si="33"/>
        <v/>
      </c>
      <c r="D102" s="128" t="str">
        <f t="shared" si="31"/>
        <v/>
      </c>
      <c r="E102" s="129" t="str">
        <f t="shared" si="32"/>
        <v/>
      </c>
      <c r="F102" s="130" t="str">
        <f t="shared" si="34"/>
        <v/>
      </c>
      <c r="G102" s="120"/>
      <c r="H102" s="165">
        <v>13</v>
      </c>
      <c r="I102" s="21" t="str">
        <f t="shared" si="35"/>
        <v/>
      </c>
      <c r="J102" s="22" t="str">
        <f t="shared" si="36"/>
        <v/>
      </c>
      <c r="K102" s="23" t="str">
        <f t="shared" si="37"/>
        <v/>
      </c>
      <c r="L102" s="168" t="str">
        <f t="shared" ref="L102" si="50">IF(M102=0,"",M102)</f>
        <v xml:space="preserve">
</v>
      </c>
      <c r="M102" s="1" t="str">
        <f t="shared" si="38"/>
        <v xml:space="preserve">
</v>
      </c>
      <c r="O102" s="86"/>
    </row>
    <row r="103" spans="2:15" ht="17.25" customHeight="1" x14ac:dyDescent="0.15">
      <c r="B103" s="115">
        <v>26</v>
      </c>
      <c r="C103" s="116" t="str">
        <f t="shared" si="33"/>
        <v/>
      </c>
      <c r="D103" s="117" t="str">
        <f t="shared" si="31"/>
        <v/>
      </c>
      <c r="E103" s="118" t="str">
        <f t="shared" si="32"/>
        <v/>
      </c>
      <c r="F103" s="119" t="str">
        <f t="shared" si="34"/>
        <v/>
      </c>
      <c r="G103" s="120"/>
      <c r="H103" s="164"/>
      <c r="I103" s="18" t="str">
        <f t="shared" si="35"/>
        <v/>
      </c>
      <c r="J103" s="19" t="str">
        <f t="shared" si="36"/>
        <v/>
      </c>
      <c r="K103" s="20" t="str">
        <f t="shared" si="37"/>
        <v/>
      </c>
      <c r="L103" s="167"/>
      <c r="M103" s="1" t="str">
        <f t="shared" si="38"/>
        <v xml:space="preserve">
</v>
      </c>
    </row>
    <row r="104" spans="2:15" ht="17.25" customHeight="1" x14ac:dyDescent="0.15">
      <c r="B104" s="115">
        <v>27</v>
      </c>
      <c r="C104" s="122" t="str">
        <f t="shared" si="33"/>
        <v/>
      </c>
      <c r="D104" s="123" t="str">
        <f t="shared" si="31"/>
        <v/>
      </c>
      <c r="E104" s="124" t="str">
        <f t="shared" si="32"/>
        <v/>
      </c>
      <c r="F104" s="125" t="str">
        <f t="shared" si="34"/>
        <v/>
      </c>
      <c r="G104" s="120"/>
      <c r="H104" s="165">
        <v>14</v>
      </c>
      <c r="I104" s="21" t="str">
        <f t="shared" si="35"/>
        <v/>
      </c>
      <c r="J104" s="22" t="str">
        <f t="shared" si="36"/>
        <v/>
      </c>
      <c r="K104" s="23" t="str">
        <f t="shared" si="37"/>
        <v/>
      </c>
      <c r="L104" s="168" t="str">
        <f t="shared" ref="L104" si="51">IF(M104=0,"",M104)</f>
        <v xml:space="preserve">
</v>
      </c>
      <c r="M104" s="1" t="str">
        <f t="shared" si="38"/>
        <v xml:space="preserve">
</v>
      </c>
    </row>
    <row r="105" spans="2:15" ht="17.25" customHeight="1" x14ac:dyDescent="0.15">
      <c r="B105" s="121">
        <v>28</v>
      </c>
      <c r="C105" s="122" t="str">
        <f t="shared" si="33"/>
        <v/>
      </c>
      <c r="D105" s="123" t="str">
        <f t="shared" si="31"/>
        <v/>
      </c>
      <c r="E105" s="124" t="str">
        <f t="shared" si="32"/>
        <v/>
      </c>
      <c r="F105" s="125" t="str">
        <f t="shared" si="34"/>
        <v/>
      </c>
      <c r="G105" s="120"/>
      <c r="H105" s="164"/>
      <c r="I105" s="18" t="str">
        <f t="shared" si="35"/>
        <v/>
      </c>
      <c r="J105" s="19" t="str">
        <f t="shared" si="36"/>
        <v/>
      </c>
      <c r="K105" s="20" t="str">
        <f t="shared" si="37"/>
        <v/>
      </c>
      <c r="L105" s="167"/>
      <c r="M105" s="1" t="str">
        <f t="shared" si="38"/>
        <v xml:space="preserve">
</v>
      </c>
    </row>
    <row r="106" spans="2:15" ht="17.25" customHeight="1" x14ac:dyDescent="0.15">
      <c r="B106" s="115">
        <v>29</v>
      </c>
      <c r="C106" s="122" t="str">
        <f t="shared" si="33"/>
        <v/>
      </c>
      <c r="D106" s="123" t="str">
        <f t="shared" si="31"/>
        <v/>
      </c>
      <c r="E106" s="124" t="str">
        <f t="shared" si="32"/>
        <v/>
      </c>
      <c r="F106" s="125" t="str">
        <f t="shared" si="34"/>
        <v/>
      </c>
      <c r="G106" s="120"/>
      <c r="H106" s="165">
        <v>15</v>
      </c>
      <c r="I106" s="21" t="str">
        <f t="shared" si="35"/>
        <v/>
      </c>
      <c r="J106" s="22" t="str">
        <f t="shared" si="36"/>
        <v/>
      </c>
      <c r="K106" s="23" t="str">
        <f t="shared" si="37"/>
        <v/>
      </c>
      <c r="L106" s="168" t="str">
        <f t="shared" ref="L106" si="52">IF(M106=0,"",M106)</f>
        <v xml:space="preserve">
</v>
      </c>
      <c r="M106" s="1" t="str">
        <f t="shared" si="38"/>
        <v xml:space="preserve">
</v>
      </c>
    </row>
    <row r="107" spans="2:15" ht="17.25" customHeight="1" thickBot="1" x14ac:dyDescent="0.2">
      <c r="B107" s="126">
        <v>30</v>
      </c>
      <c r="C107" s="127" t="str">
        <f t="shared" si="33"/>
        <v/>
      </c>
      <c r="D107" s="128" t="str">
        <f t="shared" si="31"/>
        <v/>
      </c>
      <c r="E107" s="129" t="str">
        <f t="shared" si="32"/>
        <v/>
      </c>
      <c r="F107" s="130" t="str">
        <f t="shared" si="34"/>
        <v/>
      </c>
      <c r="G107" s="132"/>
      <c r="H107" s="169"/>
      <c r="I107" s="24" t="str">
        <f t="shared" si="35"/>
        <v/>
      </c>
      <c r="J107" s="25" t="str">
        <f t="shared" si="36"/>
        <v/>
      </c>
      <c r="K107" s="26" t="str">
        <f t="shared" si="37"/>
        <v/>
      </c>
      <c r="L107" s="170"/>
      <c r="M107" s="1" t="str">
        <f t="shared" si="38"/>
        <v xml:space="preserve">
</v>
      </c>
    </row>
    <row r="108" spans="2:15" ht="24.75" customHeight="1" x14ac:dyDescent="0.15">
      <c r="B108" s="11"/>
      <c r="C108" s="12"/>
      <c r="D108" s="12"/>
      <c r="E108" s="12"/>
      <c r="F108" s="41"/>
      <c r="H108" s="49"/>
      <c r="I108" s="50"/>
      <c r="J108" s="50"/>
      <c r="K108" s="50"/>
      <c r="L108" s="51"/>
    </row>
    <row r="109" spans="2:15" x14ac:dyDescent="0.15">
      <c r="B109" s="1" t="s">
        <v>263</v>
      </c>
      <c r="D109" s="1">
        <f>男子入力シート!B20</f>
        <v>0</v>
      </c>
    </row>
    <row r="110" spans="2:15" x14ac:dyDescent="0.15">
      <c r="B110" s="1" t="s">
        <v>264</v>
      </c>
      <c r="D110" s="1">
        <f>男子入力シート!B57</f>
        <v>0</v>
      </c>
    </row>
  </sheetData>
  <mergeCells count="184">
    <mergeCell ref="A1:J1"/>
    <mergeCell ref="K9:L10"/>
    <mergeCell ref="C10:D10"/>
    <mergeCell ref="C13:D13"/>
    <mergeCell ref="E13:F13"/>
    <mergeCell ref="H13:J13"/>
    <mergeCell ref="B9:B10"/>
    <mergeCell ref="C9:F9"/>
    <mergeCell ref="C12:D12"/>
    <mergeCell ref="E12:F12"/>
    <mergeCell ref="E11:F11"/>
    <mergeCell ref="K11:L11"/>
    <mergeCell ref="G3:H3"/>
    <mergeCell ref="B3:E5"/>
    <mergeCell ref="G4:H4"/>
    <mergeCell ref="I4:K4"/>
    <mergeCell ref="G5:H5"/>
    <mergeCell ref="B7:D7"/>
    <mergeCell ref="I3:L3"/>
    <mergeCell ref="I5:K5"/>
    <mergeCell ref="E7:G7"/>
    <mergeCell ref="H7:L7"/>
    <mergeCell ref="C14:D14"/>
    <mergeCell ref="E14:F14"/>
    <mergeCell ref="H14:J14"/>
    <mergeCell ref="K14:L14"/>
    <mergeCell ref="H11:J11"/>
    <mergeCell ref="C11:D11"/>
    <mergeCell ref="K13:L13"/>
    <mergeCell ref="H9:J10"/>
    <mergeCell ref="H12:J12"/>
    <mergeCell ref="G9:G10"/>
    <mergeCell ref="E10:F10"/>
    <mergeCell ref="K12:L12"/>
    <mergeCell ref="K15:L15"/>
    <mergeCell ref="C15:D15"/>
    <mergeCell ref="C17:D17"/>
    <mergeCell ref="E17:F17"/>
    <mergeCell ref="H17:J17"/>
    <mergeCell ref="E15:F15"/>
    <mergeCell ref="K17:L17"/>
    <mergeCell ref="K16:L16"/>
    <mergeCell ref="C18:D18"/>
    <mergeCell ref="E18:F18"/>
    <mergeCell ref="H18:J18"/>
    <mergeCell ref="H15:J15"/>
    <mergeCell ref="C16:D16"/>
    <mergeCell ref="E16:F16"/>
    <mergeCell ref="H16:J16"/>
    <mergeCell ref="B21:F21"/>
    <mergeCell ref="K18:L18"/>
    <mergeCell ref="H20:L20"/>
    <mergeCell ref="L28:L29"/>
    <mergeCell ref="H22:H23"/>
    <mergeCell ref="I22:J22"/>
    <mergeCell ref="K22:K23"/>
    <mergeCell ref="H26:H27"/>
    <mergeCell ref="H21:L21"/>
    <mergeCell ref="B22:B23"/>
    <mergeCell ref="C22:D22"/>
    <mergeCell ref="E22:E23"/>
    <mergeCell ref="F22:F23"/>
    <mergeCell ref="L22:L23"/>
    <mergeCell ref="H24:H25"/>
    <mergeCell ref="L24:L25"/>
    <mergeCell ref="B20:F20"/>
    <mergeCell ref="A55:J55"/>
    <mergeCell ref="B57:E59"/>
    <mergeCell ref="G57:H57"/>
    <mergeCell ref="I57:L57"/>
    <mergeCell ref="G58:H58"/>
    <mergeCell ref="I58:K58"/>
    <mergeCell ref="G59:H59"/>
    <mergeCell ref="I59:K59"/>
    <mergeCell ref="L26:L27"/>
    <mergeCell ref="H52:H53"/>
    <mergeCell ref="L52:L53"/>
    <mergeCell ref="H46:H47"/>
    <mergeCell ref="L46:L47"/>
    <mergeCell ref="H48:H49"/>
    <mergeCell ref="L48:L49"/>
    <mergeCell ref="H50:H51"/>
    <mergeCell ref="H44:H45"/>
    <mergeCell ref="H28:H29"/>
    <mergeCell ref="L44:L45"/>
    <mergeCell ref="H32:H33"/>
    <mergeCell ref="L32:L33"/>
    <mergeCell ref="L30:L31"/>
    <mergeCell ref="L50:L51"/>
    <mergeCell ref="H30:H31"/>
    <mergeCell ref="B61:D61"/>
    <mergeCell ref="E61:G61"/>
    <mergeCell ref="H61:L61"/>
    <mergeCell ref="B63:B64"/>
    <mergeCell ref="C63:F63"/>
    <mergeCell ref="G63:G64"/>
    <mergeCell ref="H63:J64"/>
    <mergeCell ref="K63:L64"/>
    <mergeCell ref="C64:D64"/>
    <mergeCell ref="E64:F64"/>
    <mergeCell ref="C67:D67"/>
    <mergeCell ref="E67:F67"/>
    <mergeCell ref="H67:J67"/>
    <mergeCell ref="K67:L67"/>
    <mergeCell ref="C68:D68"/>
    <mergeCell ref="E68:F68"/>
    <mergeCell ref="H68:J68"/>
    <mergeCell ref="K68:L68"/>
    <mergeCell ref="C65:D65"/>
    <mergeCell ref="E65:F65"/>
    <mergeCell ref="H65:J65"/>
    <mergeCell ref="K65:L65"/>
    <mergeCell ref="C66:D66"/>
    <mergeCell ref="E66:F66"/>
    <mergeCell ref="H66:J66"/>
    <mergeCell ref="K66:L66"/>
    <mergeCell ref="C71:D71"/>
    <mergeCell ref="E71:F71"/>
    <mergeCell ref="H71:J71"/>
    <mergeCell ref="K71:L71"/>
    <mergeCell ref="C72:D72"/>
    <mergeCell ref="E72:F72"/>
    <mergeCell ref="H72:J72"/>
    <mergeCell ref="K72:L72"/>
    <mergeCell ref="C69:D69"/>
    <mergeCell ref="E69:F69"/>
    <mergeCell ref="H69:J69"/>
    <mergeCell ref="K69:L69"/>
    <mergeCell ref="C70:D70"/>
    <mergeCell ref="E70:F70"/>
    <mergeCell ref="H70:J70"/>
    <mergeCell ref="K70:L70"/>
    <mergeCell ref="H78:H79"/>
    <mergeCell ref="L78:L79"/>
    <mergeCell ref="H80:H81"/>
    <mergeCell ref="L80:L81"/>
    <mergeCell ref="H82:H83"/>
    <mergeCell ref="L82:L83"/>
    <mergeCell ref="B74:F74"/>
    <mergeCell ref="H74:L74"/>
    <mergeCell ref="B75:F75"/>
    <mergeCell ref="H75:L75"/>
    <mergeCell ref="B76:B77"/>
    <mergeCell ref="C76:D76"/>
    <mergeCell ref="E76:E77"/>
    <mergeCell ref="F76:F77"/>
    <mergeCell ref="H76:H77"/>
    <mergeCell ref="I76:J76"/>
    <mergeCell ref="K76:K77"/>
    <mergeCell ref="L76:L77"/>
    <mergeCell ref="H106:H107"/>
    <mergeCell ref="L106:L107"/>
    <mergeCell ref="H100:H101"/>
    <mergeCell ref="L100:L101"/>
    <mergeCell ref="H102:H103"/>
    <mergeCell ref="L102:L103"/>
    <mergeCell ref="H104:H105"/>
    <mergeCell ref="L104:L105"/>
    <mergeCell ref="H84:H85"/>
    <mergeCell ref="L84:L85"/>
    <mergeCell ref="H86:H87"/>
    <mergeCell ref="L86:L87"/>
    <mergeCell ref="H98:H99"/>
    <mergeCell ref="L98:L99"/>
    <mergeCell ref="H88:H89"/>
    <mergeCell ref="L88:L89"/>
    <mergeCell ref="H90:H91"/>
    <mergeCell ref="L90:L91"/>
    <mergeCell ref="H92:H93"/>
    <mergeCell ref="L92:L93"/>
    <mergeCell ref="H94:H95"/>
    <mergeCell ref="L94:L95"/>
    <mergeCell ref="H96:H97"/>
    <mergeCell ref="L96:L97"/>
    <mergeCell ref="H34:H35"/>
    <mergeCell ref="H36:H37"/>
    <mergeCell ref="L34:L35"/>
    <mergeCell ref="L36:L37"/>
    <mergeCell ref="H38:H39"/>
    <mergeCell ref="L38:L39"/>
    <mergeCell ref="H40:H41"/>
    <mergeCell ref="L40:L41"/>
    <mergeCell ref="H42:H43"/>
    <mergeCell ref="L42:L43"/>
  </mergeCells>
  <phoneticPr fontId="2"/>
  <printOptions horizontalCentered="1" verticalCentered="1"/>
  <pageMargins left="0.47244094488188981" right="0.39370078740157483" top="0.39370078740157483" bottom="0.39370078740157483" header="0.51181102362204722" footer="0.51181102362204722"/>
  <pageSetup paperSize="9" scale="83" orientation="portrait" r:id="rId1"/>
  <headerFooter alignWithMargins="0"/>
  <rowBreaks count="1" manualBreakCount="1">
    <brk id="54" max="11"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887B2-ACDE-449D-B0AB-1DEE5BCA0D7C}">
  <sheetPr>
    <tabColor theme="5" tint="0.79998168889431442"/>
    <pageSetUpPr fitToPage="1"/>
  </sheetPr>
  <dimension ref="A1:BI57"/>
  <sheetViews>
    <sheetView topLeftCell="A13" zoomScale="86" zoomScaleNormal="55" workbookViewId="0">
      <selection activeCell="I21" sqref="I21"/>
    </sheetView>
  </sheetViews>
  <sheetFormatPr defaultColWidth="9" defaultRowHeight="13.5" x14ac:dyDescent="0.15"/>
  <cols>
    <col min="1" max="1" width="9" style="69"/>
    <col min="2" max="4" width="10.5" style="69" customWidth="1"/>
    <col min="5" max="10" width="9.25" style="69" customWidth="1"/>
    <col min="11" max="11" width="11" style="69" customWidth="1"/>
    <col min="12" max="12" width="3.75" style="69" customWidth="1"/>
    <col min="13" max="13" width="14" style="69" customWidth="1"/>
    <col min="14" max="14" width="8" style="69" hidden="1" customWidth="1"/>
    <col min="15" max="15" width="6.875" style="69" hidden="1" customWidth="1"/>
    <col min="16" max="16" width="2" style="69" hidden="1" customWidth="1"/>
    <col min="17" max="17" width="2.5" style="69" hidden="1" customWidth="1"/>
    <col min="18" max="18" width="3.75" style="69" customWidth="1"/>
    <col min="19" max="19" width="14" style="69" customWidth="1"/>
    <col min="20" max="20" width="12.625" style="69" hidden="1" customWidth="1"/>
    <col min="21" max="23" width="2.5" style="69" hidden="1" customWidth="1"/>
    <col min="24" max="24" width="5" style="69" hidden="1" customWidth="1"/>
    <col min="25" max="25" width="3.75" style="69" customWidth="1"/>
    <col min="26" max="26" width="14" style="69" customWidth="1"/>
    <col min="27" max="33" width="9" style="69" hidden="1" customWidth="1"/>
    <col min="34" max="34" width="3.75" style="69" customWidth="1"/>
    <col min="35" max="35" width="14" style="69" customWidth="1"/>
    <col min="36" max="44" width="9" style="69" hidden="1" customWidth="1"/>
    <col min="45" max="16384" width="9" style="69"/>
  </cols>
  <sheetData>
    <row r="1" spans="1:61" ht="23.25" customHeight="1" x14ac:dyDescent="0.15">
      <c r="B1" s="70" t="s">
        <v>185</v>
      </c>
      <c r="C1" s="92"/>
    </row>
    <row r="2" spans="1:61" ht="24" customHeight="1" x14ac:dyDescent="0.15">
      <c r="B2" s="70" t="s">
        <v>191</v>
      </c>
      <c r="C2" s="266"/>
      <c r="D2" s="266"/>
      <c r="E2" s="266"/>
      <c r="F2" s="266"/>
      <c r="G2" s="266"/>
      <c r="H2" s="266"/>
    </row>
    <row r="3" spans="1:61" ht="24" customHeight="1" x14ac:dyDescent="0.15">
      <c r="B3" s="70" t="s">
        <v>189</v>
      </c>
      <c r="C3" s="266"/>
      <c r="D3" s="266"/>
      <c r="E3" s="266"/>
      <c r="F3" s="266"/>
      <c r="G3" s="266"/>
      <c r="H3" s="266"/>
    </row>
    <row r="4" spans="1:61" ht="24" customHeight="1" x14ac:dyDescent="0.15">
      <c r="B4" s="70" t="s">
        <v>190</v>
      </c>
      <c r="C4" s="266"/>
      <c r="D4" s="266"/>
      <c r="E4" s="266"/>
      <c r="F4" s="266"/>
      <c r="G4" s="266"/>
      <c r="H4" s="266"/>
    </row>
    <row r="5" spans="1:61" x14ac:dyDescent="0.15">
      <c r="Z5" s="70" t="s">
        <v>206</v>
      </c>
    </row>
    <row r="6" spans="1:61" x14ac:dyDescent="0.15">
      <c r="Z6" s="70" t="s">
        <v>207</v>
      </c>
    </row>
    <row r="7" spans="1:61" ht="28.5" customHeight="1" x14ac:dyDescent="0.15">
      <c r="B7" s="69" t="s">
        <v>227</v>
      </c>
      <c r="D7" s="102" t="s">
        <v>224</v>
      </c>
      <c r="E7" s="162"/>
      <c r="F7" s="162"/>
      <c r="G7" s="162"/>
      <c r="H7" s="162"/>
      <c r="I7" s="103" t="str">
        <f>IF(E7="シード",1,IF(E7="一般",2,"⇐選択してください"))</f>
        <v>⇐選択してください</v>
      </c>
      <c r="Z7" s="70" t="s">
        <v>208</v>
      </c>
    </row>
    <row r="8" spans="1:61" ht="24" customHeight="1" x14ac:dyDescent="0.15">
      <c r="B8" s="69" t="s">
        <v>211</v>
      </c>
      <c r="C8" s="93"/>
      <c r="D8" s="102" t="s">
        <v>198</v>
      </c>
      <c r="E8" s="266"/>
      <c r="F8" s="266"/>
      <c r="G8" s="266"/>
      <c r="H8" s="266"/>
    </row>
    <row r="9" spans="1:61" x14ac:dyDescent="0.15">
      <c r="Z9" s="70" t="s">
        <v>225</v>
      </c>
    </row>
    <row r="10" spans="1:61" x14ac:dyDescent="0.15">
      <c r="B10" s="149" t="s">
        <v>1</v>
      </c>
      <c r="C10" s="149"/>
      <c r="E10" s="159" t="s">
        <v>2</v>
      </c>
      <c r="F10" s="160"/>
      <c r="G10" s="161"/>
      <c r="Z10" s="70" t="s">
        <v>267</v>
      </c>
      <c r="AS10" s="70">
        <f>IF($I$7=1,C8,0)</f>
        <v>0</v>
      </c>
      <c r="AT10" s="70">
        <f>IF($I$7=1,E8,0)</f>
        <v>0</v>
      </c>
      <c r="BA10" s="70">
        <f>IF($I$7=2,C8,0)</f>
        <v>0</v>
      </c>
      <c r="BB10" s="70">
        <f>IF($I$7=2,E8,0)</f>
        <v>0</v>
      </c>
    </row>
    <row r="11" spans="1:61" x14ac:dyDescent="0.15">
      <c r="B11" s="70" t="s">
        <v>5</v>
      </c>
      <c r="C11" s="70" t="s">
        <v>6</v>
      </c>
      <c r="D11" s="70" t="s">
        <v>0</v>
      </c>
      <c r="E11" s="70" t="s">
        <v>186</v>
      </c>
      <c r="F11" s="70" t="s">
        <v>187</v>
      </c>
      <c r="G11" s="70" t="s">
        <v>188</v>
      </c>
      <c r="H11" s="70" t="s">
        <v>3</v>
      </c>
      <c r="AS11" s="70">
        <f>IF($I$7=1,B12,0)</f>
        <v>0</v>
      </c>
      <c r="AT11" s="70">
        <f t="shared" ref="AT11:AY19" si="0">IF($I$7=1,C12,0)</f>
        <v>0</v>
      </c>
      <c r="AU11" s="70">
        <f t="shared" si="0"/>
        <v>0</v>
      </c>
      <c r="AV11" s="70">
        <f t="shared" si="0"/>
        <v>0</v>
      </c>
      <c r="AW11" s="70">
        <f t="shared" si="0"/>
        <v>0</v>
      </c>
      <c r="AX11" s="70">
        <f t="shared" si="0"/>
        <v>0</v>
      </c>
      <c r="AY11" s="70">
        <f t="shared" si="0"/>
        <v>0</v>
      </c>
      <c r="BA11" s="70">
        <f>IF($I$7=2,B12,0)</f>
        <v>0</v>
      </c>
      <c r="BB11" s="70">
        <f t="shared" ref="BB11:BG19" si="1">IF($I$7=2,C12,0)</f>
        <v>0</v>
      </c>
      <c r="BC11" s="70">
        <f t="shared" si="1"/>
        <v>0</v>
      </c>
      <c r="BD11" s="70">
        <f t="shared" si="1"/>
        <v>0</v>
      </c>
      <c r="BE11" s="70">
        <f t="shared" si="1"/>
        <v>0</v>
      </c>
      <c r="BF11" s="70">
        <f t="shared" si="1"/>
        <v>0</v>
      </c>
      <c r="BG11" s="70">
        <f t="shared" si="1"/>
        <v>0</v>
      </c>
      <c r="BH11" s="105"/>
      <c r="BI11" s="104"/>
    </row>
    <row r="12" spans="1:61" x14ac:dyDescent="0.15">
      <c r="A12" s="69">
        <v>1</v>
      </c>
      <c r="B12" s="106"/>
      <c r="C12" s="106"/>
      <c r="D12" s="106"/>
      <c r="E12" s="106"/>
      <c r="F12" s="106"/>
      <c r="G12" s="106"/>
      <c r="H12" s="94"/>
      <c r="AS12" s="70">
        <f t="shared" ref="AS12:AS19" si="2">IF($I$7=1,B13,0)</f>
        <v>0</v>
      </c>
      <c r="AT12" s="70">
        <f t="shared" si="0"/>
        <v>0</v>
      </c>
      <c r="AU12" s="70">
        <f t="shared" si="0"/>
        <v>0</v>
      </c>
      <c r="AV12" s="70">
        <f t="shared" si="0"/>
        <v>0</v>
      </c>
      <c r="AW12" s="70">
        <f t="shared" si="0"/>
        <v>0</v>
      </c>
      <c r="AX12" s="70">
        <f t="shared" si="0"/>
        <v>0</v>
      </c>
      <c r="AY12" s="70">
        <f t="shared" si="0"/>
        <v>0</v>
      </c>
      <c r="BA12" s="70">
        <f t="shared" ref="BA12:BA19" si="3">IF($I$7=2,B13,0)</f>
        <v>0</v>
      </c>
      <c r="BB12" s="70">
        <f t="shared" si="1"/>
        <v>0</v>
      </c>
      <c r="BC12" s="70">
        <f t="shared" si="1"/>
        <v>0</v>
      </c>
      <c r="BD12" s="70">
        <f t="shared" si="1"/>
        <v>0</v>
      </c>
      <c r="BE12" s="70">
        <f t="shared" si="1"/>
        <v>0</v>
      </c>
      <c r="BF12" s="70">
        <f t="shared" si="1"/>
        <v>0</v>
      </c>
      <c r="BG12" s="70">
        <f t="shared" si="1"/>
        <v>0</v>
      </c>
      <c r="BH12" s="105"/>
      <c r="BI12" s="104"/>
    </row>
    <row r="13" spans="1:61" x14ac:dyDescent="0.15">
      <c r="A13" s="69">
        <v>2</v>
      </c>
      <c r="B13" s="106"/>
      <c r="C13" s="106"/>
      <c r="D13" s="106"/>
      <c r="E13" s="106"/>
      <c r="F13" s="106"/>
      <c r="G13" s="106"/>
      <c r="H13" s="94"/>
      <c r="AS13" s="70">
        <f t="shared" si="2"/>
        <v>0</v>
      </c>
      <c r="AT13" s="70">
        <f t="shared" si="0"/>
        <v>0</v>
      </c>
      <c r="AU13" s="70">
        <f t="shared" si="0"/>
        <v>0</v>
      </c>
      <c r="AV13" s="70">
        <f t="shared" si="0"/>
        <v>0</v>
      </c>
      <c r="AW13" s="70">
        <f t="shared" si="0"/>
        <v>0</v>
      </c>
      <c r="AX13" s="70">
        <f t="shared" si="0"/>
        <v>0</v>
      </c>
      <c r="AY13" s="70">
        <f t="shared" si="0"/>
        <v>0</v>
      </c>
      <c r="BA13" s="70">
        <f t="shared" si="3"/>
        <v>0</v>
      </c>
      <c r="BB13" s="70">
        <f t="shared" si="1"/>
        <v>0</v>
      </c>
      <c r="BC13" s="70">
        <f t="shared" si="1"/>
        <v>0</v>
      </c>
      <c r="BD13" s="70">
        <f t="shared" si="1"/>
        <v>0</v>
      </c>
      <c r="BE13" s="70">
        <f t="shared" si="1"/>
        <v>0</v>
      </c>
      <c r="BF13" s="70">
        <f t="shared" si="1"/>
        <v>0</v>
      </c>
      <c r="BG13" s="70">
        <f t="shared" si="1"/>
        <v>0</v>
      </c>
      <c r="BH13" s="105"/>
      <c r="BI13" s="104"/>
    </row>
    <row r="14" spans="1:61" x14ac:dyDescent="0.15">
      <c r="A14" s="69">
        <v>3</v>
      </c>
      <c r="B14" s="106"/>
      <c r="C14" s="106"/>
      <c r="D14" s="106"/>
      <c r="E14" s="106"/>
      <c r="F14" s="106"/>
      <c r="G14" s="106"/>
      <c r="H14" s="94"/>
      <c r="AS14" s="70">
        <f t="shared" si="2"/>
        <v>0</v>
      </c>
      <c r="AT14" s="70">
        <f t="shared" si="0"/>
        <v>0</v>
      </c>
      <c r="AU14" s="70">
        <f t="shared" si="0"/>
        <v>0</v>
      </c>
      <c r="AV14" s="70">
        <f t="shared" si="0"/>
        <v>0</v>
      </c>
      <c r="AW14" s="70">
        <f t="shared" si="0"/>
        <v>0</v>
      </c>
      <c r="AX14" s="70">
        <f t="shared" si="0"/>
        <v>0</v>
      </c>
      <c r="AY14" s="70">
        <f t="shared" si="0"/>
        <v>0</v>
      </c>
      <c r="BA14" s="70">
        <f t="shared" si="3"/>
        <v>0</v>
      </c>
      <c r="BB14" s="70">
        <f t="shared" si="1"/>
        <v>0</v>
      </c>
      <c r="BC14" s="70">
        <f t="shared" si="1"/>
        <v>0</v>
      </c>
      <c r="BD14" s="70">
        <f t="shared" si="1"/>
        <v>0</v>
      </c>
      <c r="BE14" s="70">
        <f t="shared" si="1"/>
        <v>0</v>
      </c>
      <c r="BF14" s="70">
        <f t="shared" si="1"/>
        <v>0</v>
      </c>
      <c r="BG14" s="70">
        <f t="shared" si="1"/>
        <v>0</v>
      </c>
      <c r="BH14" s="105"/>
      <c r="BI14" s="104"/>
    </row>
    <row r="15" spans="1:61" x14ac:dyDescent="0.15">
      <c r="A15" s="69">
        <v>4</v>
      </c>
      <c r="B15" s="106"/>
      <c r="C15" s="106"/>
      <c r="D15" s="106"/>
      <c r="E15" s="106"/>
      <c r="F15" s="106"/>
      <c r="G15" s="106"/>
      <c r="H15" s="94"/>
      <c r="AS15" s="70">
        <f t="shared" si="2"/>
        <v>0</v>
      </c>
      <c r="AT15" s="70">
        <f t="shared" si="0"/>
        <v>0</v>
      </c>
      <c r="AU15" s="70">
        <f t="shared" si="0"/>
        <v>0</v>
      </c>
      <c r="AV15" s="70">
        <f t="shared" si="0"/>
        <v>0</v>
      </c>
      <c r="AW15" s="70">
        <f t="shared" si="0"/>
        <v>0</v>
      </c>
      <c r="AX15" s="70">
        <f t="shared" si="0"/>
        <v>0</v>
      </c>
      <c r="AY15" s="70">
        <f t="shared" si="0"/>
        <v>0</v>
      </c>
      <c r="BA15" s="70">
        <f t="shared" si="3"/>
        <v>0</v>
      </c>
      <c r="BB15" s="70">
        <f t="shared" si="1"/>
        <v>0</v>
      </c>
      <c r="BC15" s="70">
        <f t="shared" si="1"/>
        <v>0</v>
      </c>
      <c r="BD15" s="70">
        <f t="shared" si="1"/>
        <v>0</v>
      </c>
      <c r="BE15" s="70">
        <f t="shared" si="1"/>
        <v>0</v>
      </c>
      <c r="BF15" s="70">
        <f t="shared" si="1"/>
        <v>0</v>
      </c>
      <c r="BG15" s="70">
        <f t="shared" si="1"/>
        <v>0</v>
      </c>
      <c r="BH15" s="105"/>
      <c r="BI15" s="104"/>
    </row>
    <row r="16" spans="1:61" x14ac:dyDescent="0.15">
      <c r="A16" s="69">
        <v>5</v>
      </c>
      <c r="B16" s="106"/>
      <c r="C16" s="106"/>
      <c r="D16" s="106"/>
      <c r="E16" s="106"/>
      <c r="F16" s="106"/>
      <c r="G16" s="106"/>
      <c r="H16" s="94"/>
      <c r="AS16" s="70">
        <f t="shared" si="2"/>
        <v>0</v>
      </c>
      <c r="AT16" s="70">
        <f t="shared" si="0"/>
        <v>0</v>
      </c>
      <c r="AU16" s="70">
        <f t="shared" si="0"/>
        <v>0</v>
      </c>
      <c r="AV16" s="70">
        <f t="shared" si="0"/>
        <v>0</v>
      </c>
      <c r="AW16" s="70">
        <f t="shared" si="0"/>
        <v>0</v>
      </c>
      <c r="AX16" s="70">
        <f t="shared" si="0"/>
        <v>0</v>
      </c>
      <c r="AY16" s="70">
        <f t="shared" si="0"/>
        <v>0</v>
      </c>
      <c r="BA16" s="70">
        <f t="shared" si="3"/>
        <v>0</v>
      </c>
      <c r="BB16" s="70">
        <f t="shared" si="1"/>
        <v>0</v>
      </c>
      <c r="BC16" s="70">
        <f t="shared" si="1"/>
        <v>0</v>
      </c>
      <c r="BD16" s="70">
        <f t="shared" si="1"/>
        <v>0</v>
      </c>
      <c r="BE16" s="70">
        <f t="shared" si="1"/>
        <v>0</v>
      </c>
      <c r="BF16" s="70">
        <f t="shared" si="1"/>
        <v>0</v>
      </c>
      <c r="BG16" s="70">
        <f t="shared" si="1"/>
        <v>0</v>
      </c>
      <c r="BH16" s="105"/>
      <c r="BI16" s="104"/>
    </row>
    <row r="17" spans="1:61" x14ac:dyDescent="0.15">
      <c r="A17" s="69">
        <v>6</v>
      </c>
      <c r="B17" s="106"/>
      <c r="C17" s="106"/>
      <c r="D17" s="106"/>
      <c r="E17" s="106"/>
      <c r="F17" s="106"/>
      <c r="G17" s="106"/>
      <c r="H17" s="94"/>
      <c r="AS17" s="70">
        <f t="shared" si="2"/>
        <v>0</v>
      </c>
      <c r="AT17" s="70">
        <f t="shared" si="0"/>
        <v>0</v>
      </c>
      <c r="AU17" s="70">
        <f t="shared" si="0"/>
        <v>0</v>
      </c>
      <c r="AV17" s="70">
        <f t="shared" si="0"/>
        <v>0</v>
      </c>
      <c r="AW17" s="70">
        <f t="shared" si="0"/>
        <v>0</v>
      </c>
      <c r="AX17" s="70">
        <f t="shared" si="0"/>
        <v>0</v>
      </c>
      <c r="AY17" s="70">
        <f t="shared" si="0"/>
        <v>0</v>
      </c>
      <c r="BA17" s="70">
        <f t="shared" si="3"/>
        <v>0</v>
      </c>
      <c r="BB17" s="70">
        <f t="shared" si="1"/>
        <v>0</v>
      </c>
      <c r="BC17" s="70">
        <f t="shared" si="1"/>
        <v>0</v>
      </c>
      <c r="BD17" s="70">
        <f t="shared" si="1"/>
        <v>0</v>
      </c>
      <c r="BE17" s="70">
        <f t="shared" si="1"/>
        <v>0</v>
      </c>
      <c r="BF17" s="70">
        <f t="shared" si="1"/>
        <v>0</v>
      </c>
      <c r="BG17" s="70">
        <f t="shared" si="1"/>
        <v>0</v>
      </c>
      <c r="BH17" s="105"/>
      <c r="BI17" s="104"/>
    </row>
    <row r="18" spans="1:61" x14ac:dyDescent="0.15">
      <c r="A18" s="69">
        <v>7</v>
      </c>
      <c r="B18" s="106"/>
      <c r="C18" s="106"/>
      <c r="D18" s="106"/>
      <c r="E18" s="94"/>
      <c r="F18" s="94"/>
      <c r="G18" s="94"/>
      <c r="H18" s="94"/>
      <c r="AS18" s="70">
        <f t="shared" si="2"/>
        <v>0</v>
      </c>
      <c r="AT18" s="70">
        <f t="shared" si="0"/>
        <v>0</v>
      </c>
      <c r="AU18" s="70">
        <f t="shared" si="0"/>
        <v>0</v>
      </c>
      <c r="AV18" s="70">
        <f t="shared" si="0"/>
        <v>0</v>
      </c>
      <c r="AW18" s="70">
        <f t="shared" si="0"/>
        <v>0</v>
      </c>
      <c r="AX18" s="70">
        <f t="shared" si="0"/>
        <v>0</v>
      </c>
      <c r="AY18" s="70">
        <f t="shared" si="0"/>
        <v>0</v>
      </c>
      <c r="BA18" s="70">
        <f t="shared" si="3"/>
        <v>0</v>
      </c>
      <c r="BB18" s="70">
        <f t="shared" si="1"/>
        <v>0</v>
      </c>
      <c r="BC18" s="70">
        <f t="shared" si="1"/>
        <v>0</v>
      </c>
      <c r="BD18" s="70">
        <f t="shared" si="1"/>
        <v>0</v>
      </c>
      <c r="BE18" s="70">
        <f t="shared" si="1"/>
        <v>0</v>
      </c>
      <c r="BF18" s="70">
        <f t="shared" si="1"/>
        <v>0</v>
      </c>
      <c r="BG18" s="70">
        <f t="shared" si="1"/>
        <v>0</v>
      </c>
      <c r="BH18" s="105"/>
      <c r="BI18" s="104"/>
    </row>
    <row r="19" spans="1:61" x14ac:dyDescent="0.15">
      <c r="A19" s="69">
        <v>8</v>
      </c>
      <c r="B19" s="106"/>
      <c r="C19" s="106"/>
      <c r="D19" s="106"/>
      <c r="E19" s="94"/>
      <c r="F19" s="94"/>
      <c r="G19" s="94"/>
      <c r="H19" s="94"/>
      <c r="AS19" s="70">
        <f t="shared" si="2"/>
        <v>0</v>
      </c>
      <c r="AT19" s="70">
        <f t="shared" si="0"/>
        <v>0</v>
      </c>
      <c r="AU19" s="70">
        <f t="shared" si="0"/>
        <v>0</v>
      </c>
      <c r="AV19" s="70">
        <f t="shared" si="0"/>
        <v>0</v>
      </c>
      <c r="AW19" s="70">
        <f t="shared" si="0"/>
        <v>0</v>
      </c>
      <c r="AX19" s="70">
        <f t="shared" si="0"/>
        <v>0</v>
      </c>
      <c r="AY19" s="70">
        <f t="shared" si="0"/>
        <v>0</v>
      </c>
      <c r="BA19" s="70">
        <f t="shared" si="3"/>
        <v>0</v>
      </c>
      <c r="BB19" s="70">
        <f t="shared" si="1"/>
        <v>0</v>
      </c>
      <c r="BC19" s="70">
        <f t="shared" si="1"/>
        <v>0</v>
      </c>
      <c r="BD19" s="70">
        <f t="shared" si="1"/>
        <v>0</v>
      </c>
      <c r="BE19" s="70">
        <f t="shared" si="1"/>
        <v>0</v>
      </c>
      <c r="BF19" s="70">
        <f t="shared" si="1"/>
        <v>0</v>
      </c>
      <c r="BG19" s="70">
        <f t="shared" si="1"/>
        <v>0</v>
      </c>
      <c r="BH19" s="105"/>
      <c r="BI19" s="104"/>
    </row>
    <row r="20" spans="1:61" x14ac:dyDescent="0.15">
      <c r="B20" s="114">
        <f>COUNTA(B12:B19)</f>
        <v>0</v>
      </c>
    </row>
    <row r="24" spans="1:61" x14ac:dyDescent="0.15">
      <c r="B24" s="69" t="s">
        <v>226</v>
      </c>
    </row>
    <row r="25" spans="1:61" x14ac:dyDescent="0.15">
      <c r="B25" s="149" t="s">
        <v>1</v>
      </c>
      <c r="C25" s="149"/>
    </row>
    <row r="26" spans="1:61" s="79" customFormat="1" ht="48" customHeight="1" x14ac:dyDescent="0.15">
      <c r="B26" s="80" t="s">
        <v>5</v>
      </c>
      <c r="C26" s="80" t="s">
        <v>6</v>
      </c>
      <c r="D26" s="80" t="s">
        <v>0</v>
      </c>
      <c r="E26" s="80" t="s">
        <v>221</v>
      </c>
      <c r="F26" s="80" t="s">
        <v>270</v>
      </c>
      <c r="G26" s="80" t="s">
        <v>193</v>
      </c>
      <c r="H26" s="80" t="s">
        <v>222</v>
      </c>
      <c r="I26" s="80" t="s">
        <v>271</v>
      </c>
      <c r="J26" s="80" t="s">
        <v>194</v>
      </c>
      <c r="L26" s="154" t="s">
        <v>229</v>
      </c>
      <c r="M26" s="154"/>
      <c r="N26" s="100"/>
      <c r="O26" s="100"/>
      <c r="P26" s="100"/>
      <c r="Q26" s="100"/>
      <c r="R26" s="150" t="s">
        <v>272</v>
      </c>
      <c r="S26" s="150"/>
      <c r="T26" s="100"/>
      <c r="U26" s="100"/>
      <c r="V26" s="100"/>
      <c r="W26" s="100"/>
      <c r="X26" s="100"/>
      <c r="Y26" s="154" t="s">
        <v>228</v>
      </c>
      <c r="Z26" s="154"/>
      <c r="AA26" s="100"/>
      <c r="AB26" s="100"/>
      <c r="AC26" s="100"/>
      <c r="AD26" s="100"/>
      <c r="AE26" s="100"/>
      <c r="AF26" s="100"/>
      <c r="AG26" s="100"/>
      <c r="AH26" s="151" t="s">
        <v>273</v>
      </c>
      <c r="AI26" s="152"/>
      <c r="AJ26" s="153"/>
      <c r="AS26" s="101"/>
    </row>
    <row r="27" spans="1:61" x14ac:dyDescent="0.15">
      <c r="A27" s="69">
        <v>1</v>
      </c>
      <c r="B27" s="94"/>
      <c r="C27" s="94"/>
      <c r="D27" s="94"/>
      <c r="E27" s="146"/>
      <c r="F27" s="94"/>
      <c r="G27" s="94"/>
      <c r="H27" s="146"/>
      <c r="I27" s="94"/>
      <c r="J27" s="94"/>
      <c r="L27" s="98">
        <v>1</v>
      </c>
      <c r="M27" s="145" t="e" vm="1">
        <f>N27&amp;O27</f>
        <v>#VALUE!</v>
      </c>
      <c r="N27" s="99" t="e" cm="1" vm="2">
        <f t="array" ref="N27">_xlfn._xlws.SORT(_xlfn._xlws.FILTER(B27:E56,E27:E56&lt;&gt;""),4)</f>
        <v>#VALUE!</v>
      </c>
      <c r="O27" s="99"/>
      <c r="P27" s="99"/>
      <c r="Q27" s="99"/>
      <c r="R27" s="98">
        <v>1</v>
      </c>
      <c r="S27" s="98" t="e" vm="1">
        <f>T27&amp;U27</f>
        <v>#VALUE!</v>
      </c>
      <c r="T27" s="99" t="e" cm="1" vm="2">
        <f t="array" ref="T27">_xlfn._xlws.SORT(_xlfn._xlws.FILTER(B27:F56,F27:F56&lt;&gt;""),5)</f>
        <v>#VALUE!</v>
      </c>
      <c r="U27" s="99"/>
      <c r="V27" s="99"/>
      <c r="W27" s="99"/>
      <c r="X27" s="99"/>
      <c r="Y27" s="265">
        <v>1</v>
      </c>
      <c r="Z27" s="145" t="e" vm="1">
        <f>AA27&amp;AB27</f>
        <v>#VALUE!</v>
      </c>
      <c r="AA27" s="96" t="e" cm="1" vm="2">
        <f t="array" ref="AA27">_xlfn._xlws.SORT(_xlfn._xlws.FILTER(B27:H56,H27:H56&lt;&gt;""),7)</f>
        <v>#VALUE!</v>
      </c>
      <c r="AB27" s="96"/>
      <c r="AC27" s="96"/>
      <c r="AD27" s="96"/>
      <c r="AE27" s="96"/>
      <c r="AF27" s="96"/>
      <c r="AG27" s="96"/>
      <c r="AH27" s="265">
        <v>1</v>
      </c>
      <c r="AI27" s="98" t="e" vm="1">
        <f>AJ27&amp;AK27</f>
        <v>#VALUE!</v>
      </c>
      <c r="AJ27" s="96" t="e" cm="1" vm="2">
        <f t="array" ref="AJ27">_xlfn._xlws.SORT(_xlfn._xlws.FILTER(B27:I56,I27:I56&lt;&gt;""),8)</f>
        <v>#VALUE!</v>
      </c>
      <c r="AK27" s="96"/>
      <c r="AL27" s="96"/>
      <c r="AM27" s="96"/>
      <c r="AN27" s="96"/>
      <c r="AO27" s="97"/>
      <c r="AP27" s="97"/>
      <c r="AQ27" s="97"/>
      <c r="AR27" s="97"/>
    </row>
    <row r="28" spans="1:61" x14ac:dyDescent="0.15">
      <c r="A28" s="69">
        <v>2</v>
      </c>
      <c r="B28" s="94"/>
      <c r="C28" s="94"/>
      <c r="D28" s="94"/>
      <c r="E28" s="146"/>
      <c r="F28" s="94"/>
      <c r="G28" s="94"/>
      <c r="H28" s="146"/>
      <c r="I28" s="94"/>
      <c r="J28" s="94"/>
      <c r="L28" s="70">
        <v>2</v>
      </c>
      <c r="M28" s="145" t="str">
        <f t="shared" ref="M28:M56" si="4">N28&amp;O28</f>
        <v/>
      </c>
      <c r="N28" s="99"/>
      <c r="O28" s="99"/>
      <c r="P28" s="99"/>
      <c r="Q28" s="99"/>
      <c r="R28" s="98">
        <v>2</v>
      </c>
      <c r="S28" s="98" t="str">
        <f t="shared" ref="S28:S56" si="5">T28&amp;U28</f>
        <v/>
      </c>
      <c r="T28" s="95"/>
      <c r="U28" s="95"/>
      <c r="V28" s="95"/>
      <c r="W28" s="95"/>
      <c r="X28" s="95"/>
      <c r="Y28" s="148"/>
      <c r="Z28" s="144" t="str">
        <f t="shared" ref="Z28:Z56" si="6">AA28&amp;AB28</f>
        <v/>
      </c>
      <c r="AA28" s="96"/>
      <c r="AB28" s="96"/>
      <c r="AC28" s="96"/>
      <c r="AD28" s="96"/>
      <c r="AE28" s="96"/>
      <c r="AF28" s="96"/>
      <c r="AG28" s="96"/>
      <c r="AH28" s="148"/>
      <c r="AI28" s="70" t="str">
        <f t="shared" ref="AI28:AI56" si="7">AJ28&amp;AK28</f>
        <v/>
      </c>
      <c r="AJ28" s="96"/>
      <c r="AK28" s="96"/>
      <c r="AL28" s="96"/>
      <c r="AM28" s="96"/>
      <c r="AN28" s="96"/>
      <c r="AO28" s="97"/>
      <c r="AP28" s="97"/>
      <c r="AQ28" s="97"/>
      <c r="AR28" s="97"/>
    </row>
    <row r="29" spans="1:61" x14ac:dyDescent="0.15">
      <c r="A29" s="69">
        <v>3</v>
      </c>
      <c r="B29" s="94"/>
      <c r="C29" s="94"/>
      <c r="D29" s="94"/>
      <c r="E29" s="146"/>
      <c r="F29" s="94"/>
      <c r="G29" s="94"/>
      <c r="H29" s="146"/>
      <c r="I29" s="94"/>
      <c r="J29" s="94"/>
      <c r="L29" s="70">
        <v>3</v>
      </c>
      <c r="M29" s="145" t="str">
        <f t="shared" si="4"/>
        <v/>
      </c>
      <c r="N29" s="99"/>
      <c r="O29" s="99"/>
      <c r="P29" s="99"/>
      <c r="Q29" s="99"/>
      <c r="R29" s="98">
        <v>3</v>
      </c>
      <c r="S29" s="98" t="str">
        <f t="shared" si="5"/>
        <v/>
      </c>
      <c r="T29" s="95"/>
      <c r="U29" s="95"/>
      <c r="V29" s="95"/>
      <c r="W29" s="95"/>
      <c r="X29" s="95"/>
      <c r="Y29" s="265">
        <v>2</v>
      </c>
      <c r="Z29" s="144" t="str">
        <f t="shared" si="6"/>
        <v/>
      </c>
      <c r="AA29" s="96"/>
      <c r="AB29" s="96"/>
      <c r="AC29" s="96"/>
      <c r="AD29" s="96"/>
      <c r="AE29" s="96"/>
      <c r="AF29" s="96"/>
      <c r="AG29" s="96"/>
      <c r="AH29" s="265">
        <v>2</v>
      </c>
      <c r="AI29" s="70" t="str">
        <f t="shared" si="7"/>
        <v/>
      </c>
      <c r="AJ29" s="96"/>
      <c r="AK29" s="96"/>
      <c r="AL29" s="96"/>
      <c r="AM29" s="96"/>
      <c r="AN29" s="96"/>
      <c r="AO29" s="97"/>
      <c r="AP29" s="97"/>
      <c r="AQ29" s="97"/>
      <c r="AR29" s="97"/>
    </row>
    <row r="30" spans="1:61" x14ac:dyDescent="0.15">
      <c r="A30" s="69">
        <v>4</v>
      </c>
      <c r="B30" s="94"/>
      <c r="C30" s="94"/>
      <c r="D30" s="94"/>
      <c r="E30" s="146"/>
      <c r="F30" s="94"/>
      <c r="G30" s="94"/>
      <c r="H30" s="146"/>
      <c r="I30" s="94"/>
      <c r="J30" s="94"/>
      <c r="L30" s="70">
        <v>4</v>
      </c>
      <c r="M30" s="145" t="str">
        <f t="shared" si="4"/>
        <v/>
      </c>
      <c r="N30" s="99"/>
      <c r="O30" s="99"/>
      <c r="P30" s="99"/>
      <c r="Q30" s="99"/>
      <c r="R30" s="98">
        <v>4</v>
      </c>
      <c r="S30" s="98" t="str">
        <f t="shared" si="5"/>
        <v/>
      </c>
      <c r="T30" s="95"/>
      <c r="U30" s="95"/>
      <c r="V30" s="95"/>
      <c r="W30" s="95"/>
      <c r="X30" s="95"/>
      <c r="Y30" s="148"/>
      <c r="Z30" s="144" t="str">
        <f t="shared" si="6"/>
        <v/>
      </c>
      <c r="AA30" s="96"/>
      <c r="AB30" s="96"/>
      <c r="AC30" s="96"/>
      <c r="AD30" s="96"/>
      <c r="AE30" s="96"/>
      <c r="AF30" s="96"/>
      <c r="AG30" s="96"/>
      <c r="AH30" s="148"/>
      <c r="AI30" s="70" t="str">
        <f t="shared" si="7"/>
        <v/>
      </c>
      <c r="AJ30" s="96"/>
      <c r="AK30" s="96"/>
      <c r="AL30" s="96"/>
      <c r="AM30" s="96"/>
      <c r="AN30" s="96"/>
      <c r="AO30" s="97"/>
      <c r="AP30" s="97"/>
      <c r="AQ30" s="97"/>
      <c r="AR30" s="97"/>
    </row>
    <row r="31" spans="1:61" x14ac:dyDescent="0.15">
      <c r="A31" s="69">
        <v>5</v>
      </c>
      <c r="B31" s="94"/>
      <c r="C31" s="94"/>
      <c r="D31" s="94"/>
      <c r="E31" s="146"/>
      <c r="F31" s="94"/>
      <c r="G31" s="94"/>
      <c r="H31" s="146"/>
      <c r="I31" s="94"/>
      <c r="J31" s="94"/>
      <c r="L31" s="70">
        <v>5</v>
      </c>
      <c r="M31" s="145" t="str">
        <f t="shared" si="4"/>
        <v/>
      </c>
      <c r="N31" s="99"/>
      <c r="O31" s="99"/>
      <c r="P31" s="99"/>
      <c r="Q31" s="99"/>
      <c r="R31" s="98">
        <v>5</v>
      </c>
      <c r="S31" s="98" t="str">
        <f t="shared" si="5"/>
        <v/>
      </c>
      <c r="T31" s="95"/>
      <c r="U31" s="95"/>
      <c r="V31" s="95"/>
      <c r="W31" s="95"/>
      <c r="X31" s="95"/>
      <c r="Y31" s="265">
        <v>3</v>
      </c>
      <c r="Z31" s="144" t="str">
        <f t="shared" si="6"/>
        <v/>
      </c>
      <c r="AA31" s="96"/>
      <c r="AB31" s="96"/>
      <c r="AC31" s="96"/>
      <c r="AD31" s="96"/>
      <c r="AE31" s="96"/>
      <c r="AF31" s="96"/>
      <c r="AG31" s="96"/>
      <c r="AH31" s="265">
        <v>3</v>
      </c>
      <c r="AI31" s="70" t="str">
        <f t="shared" si="7"/>
        <v/>
      </c>
      <c r="AJ31" s="96"/>
      <c r="AK31" s="96"/>
      <c r="AL31" s="96"/>
      <c r="AM31" s="96"/>
      <c r="AN31" s="96"/>
      <c r="AO31" s="97"/>
      <c r="AP31" s="97"/>
      <c r="AQ31" s="97"/>
      <c r="AR31" s="97"/>
    </row>
    <row r="32" spans="1:61" x14ac:dyDescent="0.15">
      <c r="A32" s="69">
        <v>6</v>
      </c>
      <c r="B32" s="94"/>
      <c r="C32" s="94"/>
      <c r="D32" s="94"/>
      <c r="E32" s="146"/>
      <c r="F32" s="94"/>
      <c r="G32" s="94"/>
      <c r="H32" s="146"/>
      <c r="I32" s="94"/>
      <c r="J32" s="94"/>
      <c r="L32" s="70">
        <v>6</v>
      </c>
      <c r="M32" s="145" t="str">
        <f t="shared" si="4"/>
        <v/>
      </c>
      <c r="N32" s="99"/>
      <c r="O32" s="99"/>
      <c r="P32" s="99"/>
      <c r="Q32" s="99"/>
      <c r="R32" s="98">
        <v>6</v>
      </c>
      <c r="S32" s="98" t="str">
        <f t="shared" si="5"/>
        <v/>
      </c>
      <c r="T32" s="95"/>
      <c r="U32" s="95"/>
      <c r="V32" s="95"/>
      <c r="W32" s="95"/>
      <c r="X32" s="95"/>
      <c r="Y32" s="148"/>
      <c r="Z32" s="144" t="str">
        <f t="shared" si="6"/>
        <v/>
      </c>
      <c r="AA32" s="96"/>
      <c r="AB32" s="96"/>
      <c r="AC32" s="96"/>
      <c r="AD32" s="96"/>
      <c r="AE32" s="96"/>
      <c r="AF32" s="96"/>
      <c r="AG32" s="96"/>
      <c r="AH32" s="148"/>
      <c r="AI32" s="70" t="str">
        <f t="shared" si="7"/>
        <v/>
      </c>
      <c r="AJ32" s="96"/>
      <c r="AK32" s="96"/>
      <c r="AL32" s="96"/>
      <c r="AM32" s="96"/>
      <c r="AN32" s="96"/>
      <c r="AO32" s="97"/>
      <c r="AP32" s="97"/>
      <c r="AQ32" s="97"/>
      <c r="AR32" s="97"/>
    </row>
    <row r="33" spans="1:44" x14ac:dyDescent="0.15">
      <c r="A33" s="69">
        <v>7</v>
      </c>
      <c r="B33" s="94"/>
      <c r="C33" s="94"/>
      <c r="D33" s="94"/>
      <c r="E33" s="146"/>
      <c r="F33" s="94"/>
      <c r="G33" s="94"/>
      <c r="H33" s="146"/>
      <c r="I33" s="94"/>
      <c r="J33" s="94"/>
      <c r="L33" s="70">
        <v>7</v>
      </c>
      <c r="M33" s="145" t="str">
        <f t="shared" si="4"/>
        <v/>
      </c>
      <c r="N33" s="99"/>
      <c r="O33" s="99"/>
      <c r="P33" s="99"/>
      <c r="Q33" s="99"/>
      <c r="R33" s="98">
        <v>7</v>
      </c>
      <c r="S33" s="98" t="str">
        <f t="shared" si="5"/>
        <v/>
      </c>
      <c r="T33" s="95"/>
      <c r="U33" s="95"/>
      <c r="V33" s="95"/>
      <c r="W33" s="95"/>
      <c r="X33" s="95"/>
      <c r="Y33" s="265">
        <v>4</v>
      </c>
      <c r="Z33" s="144" t="str">
        <f t="shared" si="6"/>
        <v/>
      </c>
      <c r="AA33" s="96"/>
      <c r="AB33" s="96"/>
      <c r="AC33" s="96"/>
      <c r="AD33" s="96"/>
      <c r="AE33" s="96"/>
      <c r="AF33" s="96"/>
      <c r="AG33" s="96"/>
      <c r="AH33" s="265">
        <v>4</v>
      </c>
      <c r="AI33" s="70" t="str">
        <f t="shared" si="7"/>
        <v/>
      </c>
      <c r="AJ33" s="96"/>
      <c r="AK33" s="96"/>
      <c r="AL33" s="96"/>
      <c r="AM33" s="96"/>
      <c r="AN33" s="96"/>
      <c r="AO33" s="97"/>
      <c r="AP33" s="97"/>
      <c r="AQ33" s="97"/>
      <c r="AR33" s="97"/>
    </row>
    <row r="34" spans="1:44" x14ac:dyDescent="0.15">
      <c r="A34" s="69">
        <v>8</v>
      </c>
      <c r="B34" s="94"/>
      <c r="C34" s="94"/>
      <c r="D34" s="94"/>
      <c r="E34" s="146"/>
      <c r="F34" s="94"/>
      <c r="G34" s="94"/>
      <c r="H34" s="146"/>
      <c r="I34" s="94"/>
      <c r="J34" s="94"/>
      <c r="L34" s="70">
        <v>8</v>
      </c>
      <c r="M34" s="145" t="str">
        <f t="shared" si="4"/>
        <v/>
      </c>
      <c r="N34" s="99"/>
      <c r="O34" s="99"/>
      <c r="P34" s="99"/>
      <c r="Q34" s="99"/>
      <c r="R34" s="98">
        <v>8</v>
      </c>
      <c r="S34" s="98" t="str">
        <f t="shared" si="5"/>
        <v/>
      </c>
      <c r="T34" s="95"/>
      <c r="U34" s="95"/>
      <c r="V34" s="95"/>
      <c r="W34" s="95"/>
      <c r="X34" s="95"/>
      <c r="Y34" s="148"/>
      <c r="Z34" s="144" t="str">
        <f t="shared" si="6"/>
        <v/>
      </c>
      <c r="AA34" s="96"/>
      <c r="AB34" s="96"/>
      <c r="AC34" s="96"/>
      <c r="AD34" s="96"/>
      <c r="AE34" s="96"/>
      <c r="AF34" s="96"/>
      <c r="AG34" s="96"/>
      <c r="AH34" s="148"/>
      <c r="AI34" s="70" t="str">
        <f t="shared" si="7"/>
        <v/>
      </c>
      <c r="AJ34" s="96"/>
      <c r="AK34" s="96"/>
      <c r="AL34" s="96"/>
      <c r="AM34" s="96"/>
      <c r="AN34" s="96"/>
      <c r="AO34" s="97"/>
      <c r="AP34" s="97"/>
      <c r="AQ34" s="97"/>
      <c r="AR34" s="97"/>
    </row>
    <row r="35" spans="1:44" x14ac:dyDescent="0.15">
      <c r="A35" s="69">
        <v>9</v>
      </c>
      <c r="B35" s="94"/>
      <c r="C35" s="94"/>
      <c r="D35" s="94"/>
      <c r="E35" s="146"/>
      <c r="F35" s="94"/>
      <c r="G35" s="94"/>
      <c r="H35" s="146"/>
      <c r="I35" s="94"/>
      <c r="J35" s="94"/>
      <c r="L35" s="70">
        <v>9</v>
      </c>
      <c r="M35" s="145" t="str">
        <f t="shared" si="4"/>
        <v/>
      </c>
      <c r="N35" s="99"/>
      <c r="O35" s="99"/>
      <c r="P35" s="99"/>
      <c r="Q35" s="99"/>
      <c r="R35" s="98">
        <v>9</v>
      </c>
      <c r="S35" s="98" t="str">
        <f t="shared" si="5"/>
        <v/>
      </c>
      <c r="T35" s="95"/>
      <c r="U35" s="95"/>
      <c r="V35" s="95"/>
      <c r="W35" s="95"/>
      <c r="X35" s="95"/>
      <c r="Y35" s="265">
        <v>5</v>
      </c>
      <c r="Z35" s="144" t="str">
        <f t="shared" si="6"/>
        <v/>
      </c>
      <c r="AA35" s="96"/>
      <c r="AB35" s="96"/>
      <c r="AC35" s="96"/>
      <c r="AD35" s="96"/>
      <c r="AE35" s="96"/>
      <c r="AF35" s="96"/>
      <c r="AG35" s="96"/>
      <c r="AH35" s="265">
        <v>5</v>
      </c>
      <c r="AI35" s="70" t="str">
        <f t="shared" si="7"/>
        <v/>
      </c>
      <c r="AJ35" s="96"/>
      <c r="AK35" s="96"/>
      <c r="AL35" s="96"/>
      <c r="AM35" s="96"/>
      <c r="AN35" s="96"/>
      <c r="AO35" s="97"/>
      <c r="AP35" s="97"/>
      <c r="AQ35" s="97"/>
      <c r="AR35" s="97"/>
    </row>
    <row r="36" spans="1:44" x14ac:dyDescent="0.15">
      <c r="A36" s="69">
        <v>10</v>
      </c>
      <c r="B36" s="94"/>
      <c r="C36" s="94"/>
      <c r="D36" s="94"/>
      <c r="E36" s="146"/>
      <c r="F36" s="94"/>
      <c r="G36" s="94"/>
      <c r="H36" s="146"/>
      <c r="I36" s="94"/>
      <c r="J36" s="94"/>
      <c r="L36" s="70">
        <v>10</v>
      </c>
      <c r="M36" s="145" t="str">
        <f t="shared" si="4"/>
        <v/>
      </c>
      <c r="N36" s="99"/>
      <c r="O36" s="99"/>
      <c r="P36" s="99"/>
      <c r="Q36" s="99"/>
      <c r="R36" s="98">
        <v>10</v>
      </c>
      <c r="S36" s="98" t="str">
        <f t="shared" si="5"/>
        <v/>
      </c>
      <c r="T36" s="95"/>
      <c r="U36" s="95"/>
      <c r="V36" s="95"/>
      <c r="W36" s="95"/>
      <c r="X36" s="95"/>
      <c r="Y36" s="148"/>
      <c r="Z36" s="144" t="str">
        <f t="shared" si="6"/>
        <v/>
      </c>
      <c r="AA36" s="96"/>
      <c r="AB36" s="96"/>
      <c r="AC36" s="96"/>
      <c r="AD36" s="96"/>
      <c r="AE36" s="96"/>
      <c r="AF36" s="96"/>
      <c r="AG36" s="96"/>
      <c r="AH36" s="148"/>
      <c r="AI36" s="70" t="str">
        <f t="shared" si="7"/>
        <v/>
      </c>
      <c r="AJ36" s="96"/>
      <c r="AK36" s="96"/>
      <c r="AL36" s="96"/>
      <c r="AM36" s="96"/>
      <c r="AN36" s="96"/>
      <c r="AO36" s="97"/>
      <c r="AP36" s="97"/>
      <c r="AQ36" s="97"/>
      <c r="AR36" s="97"/>
    </row>
    <row r="37" spans="1:44" x14ac:dyDescent="0.15">
      <c r="A37" s="69">
        <v>11</v>
      </c>
      <c r="B37" s="94"/>
      <c r="C37" s="94"/>
      <c r="D37" s="94"/>
      <c r="E37" s="146"/>
      <c r="F37" s="94"/>
      <c r="G37" s="94"/>
      <c r="H37" s="146"/>
      <c r="I37" s="94"/>
      <c r="J37" s="94"/>
      <c r="L37" s="70">
        <v>11</v>
      </c>
      <c r="M37" s="145" t="str">
        <f t="shared" si="4"/>
        <v/>
      </c>
      <c r="N37" s="99"/>
      <c r="O37" s="99"/>
      <c r="P37" s="99"/>
      <c r="Q37" s="99"/>
      <c r="R37" s="98">
        <v>11</v>
      </c>
      <c r="S37" s="98" t="str">
        <f t="shared" si="5"/>
        <v/>
      </c>
      <c r="T37" s="95"/>
      <c r="U37" s="95"/>
      <c r="V37" s="95"/>
      <c r="W37" s="95"/>
      <c r="X37" s="95"/>
      <c r="Y37" s="265">
        <v>6</v>
      </c>
      <c r="Z37" s="144" t="str">
        <f t="shared" si="6"/>
        <v/>
      </c>
      <c r="AA37" s="96"/>
      <c r="AB37" s="96"/>
      <c r="AC37" s="96"/>
      <c r="AD37" s="96"/>
      <c r="AE37" s="96"/>
      <c r="AF37" s="96"/>
      <c r="AG37" s="96"/>
      <c r="AH37" s="265">
        <v>6</v>
      </c>
      <c r="AI37" s="70" t="str">
        <f t="shared" si="7"/>
        <v/>
      </c>
      <c r="AJ37" s="96"/>
      <c r="AK37" s="96"/>
      <c r="AL37" s="96"/>
      <c r="AM37" s="96"/>
      <c r="AN37" s="96"/>
      <c r="AO37" s="97"/>
      <c r="AP37" s="97"/>
      <c r="AQ37" s="97"/>
      <c r="AR37" s="97"/>
    </row>
    <row r="38" spans="1:44" x14ac:dyDescent="0.15">
      <c r="A38" s="69">
        <v>12</v>
      </c>
      <c r="B38" s="94"/>
      <c r="C38" s="94"/>
      <c r="D38" s="94"/>
      <c r="E38" s="146"/>
      <c r="F38" s="94"/>
      <c r="G38" s="94"/>
      <c r="H38" s="146"/>
      <c r="I38" s="94"/>
      <c r="J38" s="94"/>
      <c r="L38" s="70">
        <v>12</v>
      </c>
      <c r="M38" s="145" t="str">
        <f t="shared" si="4"/>
        <v/>
      </c>
      <c r="N38" s="99"/>
      <c r="O38" s="99"/>
      <c r="P38" s="99"/>
      <c r="Q38" s="99"/>
      <c r="R38" s="98">
        <v>12</v>
      </c>
      <c r="S38" s="98" t="str">
        <f t="shared" si="5"/>
        <v/>
      </c>
      <c r="T38" s="95"/>
      <c r="U38" s="95"/>
      <c r="V38" s="95"/>
      <c r="W38" s="95"/>
      <c r="X38" s="95"/>
      <c r="Y38" s="148"/>
      <c r="Z38" s="144" t="str">
        <f t="shared" si="6"/>
        <v/>
      </c>
      <c r="AA38" s="96"/>
      <c r="AB38" s="96"/>
      <c r="AC38" s="96"/>
      <c r="AD38" s="96"/>
      <c r="AE38" s="96"/>
      <c r="AF38" s="96"/>
      <c r="AG38" s="96"/>
      <c r="AH38" s="148"/>
      <c r="AI38" s="70" t="str">
        <f t="shared" si="7"/>
        <v/>
      </c>
      <c r="AJ38" s="96"/>
      <c r="AK38" s="96"/>
      <c r="AL38" s="96"/>
      <c r="AM38" s="96"/>
      <c r="AN38" s="96"/>
      <c r="AO38" s="97"/>
      <c r="AP38" s="97"/>
      <c r="AQ38" s="97"/>
      <c r="AR38" s="97"/>
    </row>
    <row r="39" spans="1:44" x14ac:dyDescent="0.15">
      <c r="A39" s="69">
        <v>13</v>
      </c>
      <c r="B39" s="94"/>
      <c r="C39" s="94"/>
      <c r="D39" s="94"/>
      <c r="E39" s="146"/>
      <c r="F39" s="94"/>
      <c r="G39" s="94"/>
      <c r="H39" s="146"/>
      <c r="I39" s="94"/>
      <c r="J39" s="94"/>
      <c r="L39" s="70">
        <v>13</v>
      </c>
      <c r="M39" s="145" t="str">
        <f t="shared" si="4"/>
        <v/>
      </c>
      <c r="N39" s="99"/>
      <c r="O39" s="99"/>
      <c r="P39" s="99"/>
      <c r="Q39" s="99"/>
      <c r="R39" s="98">
        <v>13</v>
      </c>
      <c r="S39" s="98" t="str">
        <f t="shared" si="5"/>
        <v/>
      </c>
      <c r="T39" s="95"/>
      <c r="U39" s="95"/>
      <c r="V39" s="95"/>
      <c r="W39" s="95"/>
      <c r="X39" s="95"/>
      <c r="Y39" s="265">
        <v>7</v>
      </c>
      <c r="Z39" s="144" t="str">
        <f t="shared" si="6"/>
        <v/>
      </c>
      <c r="AA39" s="96"/>
      <c r="AB39" s="96"/>
      <c r="AC39" s="96"/>
      <c r="AD39" s="96"/>
      <c r="AE39" s="96"/>
      <c r="AF39" s="96"/>
      <c r="AG39" s="96"/>
      <c r="AH39" s="265">
        <v>7</v>
      </c>
      <c r="AI39" s="70" t="str">
        <f t="shared" si="7"/>
        <v/>
      </c>
      <c r="AJ39" s="96"/>
      <c r="AK39" s="96"/>
      <c r="AL39" s="96"/>
      <c r="AM39" s="96"/>
      <c r="AN39" s="96"/>
      <c r="AO39" s="97"/>
      <c r="AP39" s="97"/>
      <c r="AQ39" s="97"/>
      <c r="AR39" s="97"/>
    </row>
    <row r="40" spans="1:44" x14ac:dyDescent="0.15">
      <c r="A40" s="69">
        <v>14</v>
      </c>
      <c r="B40" s="94"/>
      <c r="C40" s="94"/>
      <c r="D40" s="94"/>
      <c r="E40" s="146"/>
      <c r="F40" s="94"/>
      <c r="G40" s="94"/>
      <c r="H40" s="146"/>
      <c r="I40" s="94"/>
      <c r="J40" s="94"/>
      <c r="L40" s="70">
        <v>14</v>
      </c>
      <c r="M40" s="145" t="str">
        <f t="shared" si="4"/>
        <v/>
      </c>
      <c r="N40" s="99"/>
      <c r="O40" s="99"/>
      <c r="P40" s="99"/>
      <c r="Q40" s="99"/>
      <c r="R40" s="98">
        <v>14</v>
      </c>
      <c r="S40" s="98" t="str">
        <f t="shared" si="5"/>
        <v/>
      </c>
      <c r="T40" s="95"/>
      <c r="U40" s="95"/>
      <c r="V40" s="95"/>
      <c r="W40" s="95"/>
      <c r="X40" s="95"/>
      <c r="Y40" s="148"/>
      <c r="Z40" s="144" t="str">
        <f t="shared" si="6"/>
        <v/>
      </c>
      <c r="AA40" s="96"/>
      <c r="AB40" s="96"/>
      <c r="AC40" s="96"/>
      <c r="AD40" s="96"/>
      <c r="AE40" s="96"/>
      <c r="AF40" s="96"/>
      <c r="AG40" s="96"/>
      <c r="AH40" s="148"/>
      <c r="AI40" s="70" t="str">
        <f t="shared" si="7"/>
        <v/>
      </c>
      <c r="AJ40" s="96"/>
      <c r="AK40" s="96"/>
      <c r="AL40" s="96"/>
      <c r="AM40" s="96"/>
      <c r="AN40" s="96"/>
      <c r="AO40" s="97"/>
      <c r="AP40" s="97"/>
      <c r="AQ40" s="97"/>
      <c r="AR40" s="97"/>
    </row>
    <row r="41" spans="1:44" x14ac:dyDescent="0.15">
      <c r="A41" s="69">
        <v>15</v>
      </c>
      <c r="B41" s="94"/>
      <c r="C41" s="94"/>
      <c r="D41" s="94"/>
      <c r="E41" s="146"/>
      <c r="F41" s="94"/>
      <c r="G41" s="94"/>
      <c r="H41" s="146"/>
      <c r="I41" s="94"/>
      <c r="J41" s="94"/>
      <c r="L41" s="70">
        <v>15</v>
      </c>
      <c r="M41" s="145" t="str">
        <f t="shared" si="4"/>
        <v/>
      </c>
      <c r="N41" s="99"/>
      <c r="O41" s="99"/>
      <c r="P41" s="99"/>
      <c r="Q41" s="99"/>
      <c r="R41" s="98">
        <v>15</v>
      </c>
      <c r="S41" s="98" t="str">
        <f t="shared" si="5"/>
        <v/>
      </c>
      <c r="T41" s="95"/>
      <c r="U41" s="95"/>
      <c r="V41" s="95"/>
      <c r="W41" s="95"/>
      <c r="X41" s="95"/>
      <c r="Y41" s="265">
        <v>8</v>
      </c>
      <c r="Z41" s="144" t="str">
        <f t="shared" si="6"/>
        <v/>
      </c>
      <c r="AA41" s="96"/>
      <c r="AB41" s="96"/>
      <c r="AC41" s="96"/>
      <c r="AD41" s="96"/>
      <c r="AE41" s="96"/>
      <c r="AF41" s="96"/>
      <c r="AG41" s="96"/>
      <c r="AH41" s="265">
        <v>8</v>
      </c>
      <c r="AI41" s="70" t="str">
        <f t="shared" si="7"/>
        <v/>
      </c>
      <c r="AJ41" s="96"/>
      <c r="AK41" s="96"/>
      <c r="AL41" s="96"/>
      <c r="AM41" s="96"/>
      <c r="AN41" s="96"/>
      <c r="AO41" s="97"/>
      <c r="AP41" s="97"/>
      <c r="AQ41" s="97"/>
      <c r="AR41" s="97"/>
    </row>
    <row r="42" spans="1:44" x14ac:dyDescent="0.15">
      <c r="A42" s="69">
        <v>16</v>
      </c>
      <c r="B42" s="94"/>
      <c r="C42" s="94"/>
      <c r="D42" s="94"/>
      <c r="E42" s="146"/>
      <c r="F42" s="94"/>
      <c r="G42" s="94"/>
      <c r="H42" s="146"/>
      <c r="I42" s="94"/>
      <c r="J42" s="94"/>
      <c r="L42" s="70">
        <v>16</v>
      </c>
      <c r="M42" s="145" t="str">
        <f t="shared" si="4"/>
        <v/>
      </c>
      <c r="N42" s="99"/>
      <c r="O42" s="99"/>
      <c r="P42" s="99"/>
      <c r="Q42" s="99"/>
      <c r="R42" s="98">
        <v>16</v>
      </c>
      <c r="S42" s="98" t="str">
        <f t="shared" si="5"/>
        <v/>
      </c>
      <c r="T42" s="95"/>
      <c r="U42" s="95"/>
      <c r="V42" s="95"/>
      <c r="W42" s="95"/>
      <c r="X42" s="95"/>
      <c r="Y42" s="148"/>
      <c r="Z42" s="144" t="str">
        <f t="shared" si="6"/>
        <v/>
      </c>
      <c r="AA42" s="96"/>
      <c r="AB42" s="96"/>
      <c r="AC42" s="96"/>
      <c r="AD42" s="96"/>
      <c r="AE42" s="96"/>
      <c r="AF42" s="96"/>
      <c r="AG42" s="96"/>
      <c r="AH42" s="148"/>
      <c r="AI42" s="70" t="str">
        <f t="shared" si="7"/>
        <v/>
      </c>
      <c r="AJ42" s="96"/>
      <c r="AK42" s="96"/>
      <c r="AL42" s="96"/>
      <c r="AM42" s="96"/>
      <c r="AN42" s="96"/>
      <c r="AO42" s="97"/>
      <c r="AP42" s="97"/>
      <c r="AQ42" s="97"/>
      <c r="AR42" s="97"/>
    </row>
    <row r="43" spans="1:44" x14ac:dyDescent="0.15">
      <c r="A43" s="69">
        <v>17</v>
      </c>
      <c r="B43" s="94"/>
      <c r="C43" s="94"/>
      <c r="D43" s="94"/>
      <c r="E43" s="146"/>
      <c r="F43" s="94"/>
      <c r="G43" s="94"/>
      <c r="H43" s="146"/>
      <c r="I43" s="94"/>
      <c r="J43" s="94"/>
      <c r="L43" s="70">
        <v>17</v>
      </c>
      <c r="M43" s="145" t="str">
        <f t="shared" si="4"/>
        <v/>
      </c>
      <c r="N43" s="99"/>
      <c r="O43" s="99"/>
      <c r="P43" s="99"/>
      <c r="Q43" s="99"/>
      <c r="R43" s="98">
        <v>17</v>
      </c>
      <c r="S43" s="98" t="str">
        <f t="shared" si="5"/>
        <v/>
      </c>
      <c r="T43" s="95"/>
      <c r="U43" s="95"/>
      <c r="V43" s="95"/>
      <c r="W43" s="95"/>
      <c r="X43" s="95"/>
      <c r="Y43" s="265">
        <v>9</v>
      </c>
      <c r="Z43" s="144" t="str">
        <f t="shared" si="6"/>
        <v/>
      </c>
      <c r="AA43" s="96"/>
      <c r="AB43" s="96"/>
      <c r="AC43" s="96"/>
      <c r="AD43" s="96"/>
      <c r="AE43" s="96"/>
      <c r="AF43" s="96"/>
      <c r="AG43" s="96"/>
      <c r="AH43" s="265">
        <v>9</v>
      </c>
      <c r="AI43" s="70" t="str">
        <f t="shared" si="7"/>
        <v/>
      </c>
      <c r="AJ43" s="96"/>
      <c r="AK43" s="96"/>
      <c r="AL43" s="96"/>
      <c r="AM43" s="96"/>
      <c r="AN43" s="96"/>
      <c r="AO43" s="97"/>
      <c r="AP43" s="97"/>
      <c r="AQ43" s="97"/>
      <c r="AR43" s="97"/>
    </row>
    <row r="44" spans="1:44" x14ac:dyDescent="0.15">
      <c r="A44" s="69">
        <v>18</v>
      </c>
      <c r="B44" s="94"/>
      <c r="C44" s="94"/>
      <c r="D44" s="94"/>
      <c r="E44" s="146"/>
      <c r="F44" s="94"/>
      <c r="G44" s="94"/>
      <c r="H44" s="146"/>
      <c r="I44" s="94"/>
      <c r="J44" s="94"/>
      <c r="L44" s="70">
        <v>18</v>
      </c>
      <c r="M44" s="145" t="str">
        <f t="shared" si="4"/>
        <v/>
      </c>
      <c r="N44" s="99"/>
      <c r="O44" s="99"/>
      <c r="P44" s="99"/>
      <c r="Q44" s="99"/>
      <c r="R44" s="98">
        <v>18</v>
      </c>
      <c r="S44" s="98" t="str">
        <f t="shared" si="5"/>
        <v/>
      </c>
      <c r="T44" s="95"/>
      <c r="U44" s="95"/>
      <c r="V44" s="95"/>
      <c r="W44" s="95"/>
      <c r="X44" s="95"/>
      <c r="Y44" s="148"/>
      <c r="Z44" s="144" t="str">
        <f t="shared" si="6"/>
        <v/>
      </c>
      <c r="AA44" s="96"/>
      <c r="AB44" s="96"/>
      <c r="AC44" s="96"/>
      <c r="AD44" s="96"/>
      <c r="AE44" s="96"/>
      <c r="AF44" s="96"/>
      <c r="AG44" s="96"/>
      <c r="AH44" s="148"/>
      <c r="AI44" s="70" t="str">
        <f t="shared" si="7"/>
        <v/>
      </c>
      <c r="AJ44" s="96"/>
      <c r="AK44" s="96"/>
      <c r="AL44" s="96"/>
      <c r="AM44" s="96"/>
      <c r="AN44" s="96"/>
      <c r="AO44" s="97"/>
      <c r="AP44" s="97"/>
      <c r="AQ44" s="97"/>
      <c r="AR44" s="97"/>
    </row>
    <row r="45" spans="1:44" x14ac:dyDescent="0.15">
      <c r="A45" s="69">
        <v>19</v>
      </c>
      <c r="B45" s="94"/>
      <c r="C45" s="94"/>
      <c r="D45" s="94"/>
      <c r="E45" s="146"/>
      <c r="F45" s="94"/>
      <c r="G45" s="94"/>
      <c r="H45" s="146"/>
      <c r="I45" s="94"/>
      <c r="J45" s="94"/>
      <c r="L45" s="70">
        <v>19</v>
      </c>
      <c r="M45" s="145" t="str">
        <f t="shared" si="4"/>
        <v/>
      </c>
      <c r="N45" s="99"/>
      <c r="O45" s="99"/>
      <c r="P45" s="99"/>
      <c r="Q45" s="99"/>
      <c r="R45" s="98">
        <v>19</v>
      </c>
      <c r="S45" s="98" t="str">
        <f t="shared" si="5"/>
        <v/>
      </c>
      <c r="T45" s="95"/>
      <c r="U45" s="95"/>
      <c r="V45" s="95"/>
      <c r="W45" s="95"/>
      <c r="X45" s="95"/>
      <c r="Y45" s="265">
        <v>10</v>
      </c>
      <c r="Z45" s="144" t="str">
        <f t="shared" si="6"/>
        <v/>
      </c>
      <c r="AA45" s="96"/>
      <c r="AB45" s="96"/>
      <c r="AC45" s="96"/>
      <c r="AD45" s="96"/>
      <c r="AE45" s="96"/>
      <c r="AF45" s="96"/>
      <c r="AG45" s="96"/>
      <c r="AH45" s="265">
        <v>10</v>
      </c>
      <c r="AI45" s="70" t="str">
        <f t="shared" si="7"/>
        <v/>
      </c>
      <c r="AJ45" s="96"/>
      <c r="AK45" s="96"/>
      <c r="AL45" s="96"/>
      <c r="AM45" s="96"/>
      <c r="AN45" s="96"/>
      <c r="AO45" s="97"/>
      <c r="AP45" s="97"/>
      <c r="AQ45" s="97"/>
      <c r="AR45" s="97"/>
    </row>
    <row r="46" spans="1:44" x14ac:dyDescent="0.15">
      <c r="A46" s="69">
        <v>20</v>
      </c>
      <c r="B46" s="94"/>
      <c r="C46" s="94"/>
      <c r="D46" s="94"/>
      <c r="E46" s="146"/>
      <c r="F46" s="94"/>
      <c r="G46" s="94"/>
      <c r="H46" s="146"/>
      <c r="I46" s="94"/>
      <c r="J46" s="94"/>
      <c r="L46" s="70">
        <v>20</v>
      </c>
      <c r="M46" s="145" t="str">
        <f t="shared" si="4"/>
        <v/>
      </c>
      <c r="N46" s="99"/>
      <c r="O46" s="99"/>
      <c r="P46" s="99"/>
      <c r="Q46" s="99"/>
      <c r="R46" s="98">
        <v>20</v>
      </c>
      <c r="S46" s="98" t="str">
        <f t="shared" si="5"/>
        <v/>
      </c>
      <c r="T46" s="95"/>
      <c r="U46" s="95"/>
      <c r="V46" s="95"/>
      <c r="W46" s="95"/>
      <c r="X46" s="95"/>
      <c r="Y46" s="148"/>
      <c r="Z46" s="144" t="str">
        <f t="shared" si="6"/>
        <v/>
      </c>
      <c r="AA46" s="96"/>
      <c r="AB46" s="96"/>
      <c r="AC46" s="96"/>
      <c r="AD46" s="96"/>
      <c r="AE46" s="96"/>
      <c r="AF46" s="96"/>
      <c r="AG46" s="96"/>
      <c r="AH46" s="148"/>
      <c r="AI46" s="70" t="str">
        <f t="shared" si="7"/>
        <v/>
      </c>
      <c r="AJ46" s="96"/>
      <c r="AK46" s="96"/>
      <c r="AL46" s="96"/>
      <c r="AM46" s="96"/>
      <c r="AN46" s="96"/>
      <c r="AO46" s="97"/>
      <c r="AP46" s="97"/>
      <c r="AQ46" s="97"/>
      <c r="AR46" s="97"/>
    </row>
    <row r="47" spans="1:44" x14ac:dyDescent="0.15">
      <c r="A47" s="69">
        <v>21</v>
      </c>
      <c r="B47" s="94"/>
      <c r="C47" s="94"/>
      <c r="D47" s="94"/>
      <c r="E47" s="146"/>
      <c r="F47" s="94"/>
      <c r="G47" s="94"/>
      <c r="H47" s="146"/>
      <c r="I47" s="94"/>
      <c r="J47" s="94"/>
      <c r="L47" s="70">
        <v>21</v>
      </c>
      <c r="M47" s="145" t="str">
        <f t="shared" si="4"/>
        <v/>
      </c>
      <c r="N47" s="99"/>
      <c r="O47" s="99"/>
      <c r="P47" s="99"/>
      <c r="Q47" s="99"/>
      <c r="R47" s="98">
        <v>21</v>
      </c>
      <c r="S47" s="98" t="str">
        <f t="shared" si="5"/>
        <v/>
      </c>
      <c r="T47" s="95"/>
      <c r="U47" s="95"/>
      <c r="V47" s="95"/>
      <c r="W47" s="95"/>
      <c r="X47" s="95"/>
      <c r="Y47" s="265">
        <v>11</v>
      </c>
      <c r="Z47" s="144" t="str">
        <f t="shared" si="6"/>
        <v/>
      </c>
      <c r="AA47" s="96"/>
      <c r="AB47" s="96"/>
      <c r="AC47" s="96"/>
      <c r="AD47" s="96"/>
      <c r="AE47" s="96"/>
      <c r="AF47" s="96"/>
      <c r="AG47" s="96"/>
      <c r="AH47" s="265">
        <v>11</v>
      </c>
      <c r="AI47" s="70" t="str">
        <f t="shared" si="7"/>
        <v/>
      </c>
      <c r="AJ47" s="96"/>
      <c r="AK47" s="96"/>
      <c r="AL47" s="96"/>
      <c r="AM47" s="96"/>
      <c r="AN47" s="96"/>
      <c r="AO47" s="97"/>
      <c r="AP47" s="97"/>
      <c r="AQ47" s="97"/>
      <c r="AR47" s="97"/>
    </row>
    <row r="48" spans="1:44" x14ac:dyDescent="0.15">
      <c r="A48" s="69">
        <v>22</v>
      </c>
      <c r="B48" s="94"/>
      <c r="C48" s="94"/>
      <c r="D48" s="94"/>
      <c r="E48" s="146"/>
      <c r="F48" s="94"/>
      <c r="G48" s="94"/>
      <c r="H48" s="146"/>
      <c r="I48" s="94"/>
      <c r="J48" s="94"/>
      <c r="L48" s="70">
        <v>22</v>
      </c>
      <c r="M48" s="145" t="str">
        <f t="shared" si="4"/>
        <v/>
      </c>
      <c r="N48" s="99"/>
      <c r="O48" s="99"/>
      <c r="P48" s="99"/>
      <c r="Q48" s="99"/>
      <c r="R48" s="98">
        <v>22</v>
      </c>
      <c r="S48" s="98" t="str">
        <f t="shared" si="5"/>
        <v/>
      </c>
      <c r="T48" s="95"/>
      <c r="U48" s="95"/>
      <c r="V48" s="95"/>
      <c r="W48" s="95"/>
      <c r="X48" s="95"/>
      <c r="Y48" s="148"/>
      <c r="Z48" s="144" t="str">
        <f t="shared" si="6"/>
        <v/>
      </c>
      <c r="AA48" s="96"/>
      <c r="AB48" s="96"/>
      <c r="AC48" s="96"/>
      <c r="AD48" s="96"/>
      <c r="AE48" s="96"/>
      <c r="AF48" s="96"/>
      <c r="AG48" s="96"/>
      <c r="AH48" s="148"/>
      <c r="AI48" s="70" t="str">
        <f t="shared" si="7"/>
        <v/>
      </c>
      <c r="AJ48" s="96"/>
      <c r="AK48" s="96"/>
      <c r="AL48" s="96"/>
      <c r="AM48" s="96"/>
      <c r="AN48" s="96"/>
      <c r="AO48" s="97"/>
      <c r="AP48" s="97"/>
      <c r="AQ48" s="97"/>
      <c r="AR48" s="97"/>
    </row>
    <row r="49" spans="1:44" x14ac:dyDescent="0.15">
      <c r="A49" s="69">
        <v>23</v>
      </c>
      <c r="B49" s="94"/>
      <c r="C49" s="94"/>
      <c r="D49" s="94"/>
      <c r="E49" s="146"/>
      <c r="F49" s="94"/>
      <c r="G49" s="94"/>
      <c r="H49" s="146"/>
      <c r="I49" s="94"/>
      <c r="J49" s="94"/>
      <c r="L49" s="70">
        <v>23</v>
      </c>
      <c r="M49" s="145" t="str">
        <f t="shared" si="4"/>
        <v/>
      </c>
      <c r="N49" s="99"/>
      <c r="O49" s="99"/>
      <c r="P49" s="99"/>
      <c r="Q49" s="99"/>
      <c r="R49" s="98">
        <v>23</v>
      </c>
      <c r="S49" s="98" t="str">
        <f t="shared" si="5"/>
        <v/>
      </c>
      <c r="T49" s="95"/>
      <c r="U49" s="95"/>
      <c r="V49" s="95"/>
      <c r="W49" s="95"/>
      <c r="X49" s="95"/>
      <c r="Y49" s="265">
        <v>12</v>
      </c>
      <c r="Z49" s="144" t="str">
        <f t="shared" si="6"/>
        <v/>
      </c>
      <c r="AA49" s="96"/>
      <c r="AB49" s="96"/>
      <c r="AC49" s="96"/>
      <c r="AD49" s="96"/>
      <c r="AE49" s="96"/>
      <c r="AF49" s="96"/>
      <c r="AG49" s="96"/>
      <c r="AH49" s="265">
        <v>12</v>
      </c>
      <c r="AI49" s="70" t="str">
        <f t="shared" si="7"/>
        <v/>
      </c>
      <c r="AJ49" s="96"/>
      <c r="AK49" s="96"/>
      <c r="AL49" s="96"/>
      <c r="AM49" s="96"/>
      <c r="AN49" s="96"/>
      <c r="AO49" s="97"/>
      <c r="AP49" s="97"/>
      <c r="AQ49" s="97"/>
      <c r="AR49" s="97"/>
    </row>
    <row r="50" spans="1:44" x14ac:dyDescent="0.15">
      <c r="A50" s="69">
        <v>24</v>
      </c>
      <c r="B50" s="94"/>
      <c r="C50" s="94"/>
      <c r="D50" s="94"/>
      <c r="E50" s="146"/>
      <c r="F50" s="94"/>
      <c r="G50" s="94"/>
      <c r="H50" s="146"/>
      <c r="I50" s="94"/>
      <c r="J50" s="94"/>
      <c r="L50" s="70">
        <v>24</v>
      </c>
      <c r="M50" s="145" t="str">
        <f t="shared" si="4"/>
        <v/>
      </c>
      <c r="N50" s="99"/>
      <c r="O50" s="99"/>
      <c r="P50" s="99"/>
      <c r="Q50" s="99"/>
      <c r="R50" s="98">
        <v>24</v>
      </c>
      <c r="S50" s="98" t="str">
        <f t="shared" si="5"/>
        <v/>
      </c>
      <c r="T50" s="95"/>
      <c r="U50" s="95"/>
      <c r="V50" s="95"/>
      <c r="W50" s="95"/>
      <c r="X50" s="95"/>
      <c r="Y50" s="148"/>
      <c r="Z50" s="144" t="str">
        <f t="shared" si="6"/>
        <v/>
      </c>
      <c r="AA50" s="96"/>
      <c r="AB50" s="96"/>
      <c r="AC50" s="96"/>
      <c r="AD50" s="96"/>
      <c r="AE50" s="96"/>
      <c r="AF50" s="96"/>
      <c r="AG50" s="96"/>
      <c r="AH50" s="148"/>
      <c r="AI50" s="70" t="str">
        <f t="shared" si="7"/>
        <v/>
      </c>
      <c r="AJ50" s="96"/>
      <c r="AK50" s="96"/>
      <c r="AL50" s="96"/>
      <c r="AM50" s="96"/>
      <c r="AN50" s="96"/>
      <c r="AO50" s="97"/>
      <c r="AP50" s="97"/>
      <c r="AQ50" s="97"/>
      <c r="AR50" s="97"/>
    </row>
    <row r="51" spans="1:44" x14ac:dyDescent="0.15">
      <c r="A51" s="69">
        <v>25</v>
      </c>
      <c r="B51" s="94"/>
      <c r="C51" s="94"/>
      <c r="D51" s="94"/>
      <c r="E51" s="146"/>
      <c r="F51" s="94"/>
      <c r="G51" s="94"/>
      <c r="H51" s="146"/>
      <c r="I51" s="94"/>
      <c r="J51" s="94"/>
      <c r="L51" s="70">
        <v>25</v>
      </c>
      <c r="M51" s="145" t="str">
        <f t="shared" si="4"/>
        <v/>
      </c>
      <c r="N51" s="99"/>
      <c r="O51" s="99"/>
      <c r="P51" s="99"/>
      <c r="Q51" s="99"/>
      <c r="R51" s="98">
        <v>25</v>
      </c>
      <c r="S51" s="98" t="str">
        <f t="shared" si="5"/>
        <v/>
      </c>
      <c r="T51" s="95"/>
      <c r="U51" s="95"/>
      <c r="V51" s="95"/>
      <c r="W51" s="95"/>
      <c r="X51" s="95"/>
      <c r="Y51" s="265">
        <v>13</v>
      </c>
      <c r="Z51" s="144" t="str">
        <f t="shared" si="6"/>
        <v/>
      </c>
      <c r="AA51" s="96"/>
      <c r="AB51" s="96"/>
      <c r="AC51" s="96"/>
      <c r="AD51" s="96"/>
      <c r="AE51" s="96"/>
      <c r="AF51" s="96"/>
      <c r="AG51" s="96"/>
      <c r="AH51" s="265">
        <v>13</v>
      </c>
      <c r="AI51" s="70" t="str">
        <f t="shared" si="7"/>
        <v/>
      </c>
      <c r="AJ51" s="96"/>
      <c r="AK51" s="96"/>
      <c r="AL51" s="96"/>
      <c r="AM51" s="96"/>
      <c r="AN51" s="96"/>
      <c r="AO51" s="97"/>
      <c r="AP51" s="97"/>
      <c r="AQ51" s="97"/>
      <c r="AR51" s="97"/>
    </row>
    <row r="52" spans="1:44" x14ac:dyDescent="0.15">
      <c r="A52" s="69">
        <v>26</v>
      </c>
      <c r="B52" s="94"/>
      <c r="C52" s="94"/>
      <c r="D52" s="94"/>
      <c r="E52" s="146"/>
      <c r="F52" s="94"/>
      <c r="G52" s="94"/>
      <c r="H52" s="146"/>
      <c r="I52" s="94"/>
      <c r="J52" s="94"/>
      <c r="L52" s="70">
        <v>26</v>
      </c>
      <c r="M52" s="145" t="str">
        <f t="shared" si="4"/>
        <v/>
      </c>
      <c r="N52" s="99"/>
      <c r="O52" s="99"/>
      <c r="P52" s="99"/>
      <c r="Q52" s="99"/>
      <c r="R52" s="98">
        <v>26</v>
      </c>
      <c r="S52" s="98" t="str">
        <f t="shared" si="5"/>
        <v/>
      </c>
      <c r="T52" s="95"/>
      <c r="U52" s="95"/>
      <c r="V52" s="95"/>
      <c r="W52" s="95"/>
      <c r="X52" s="95"/>
      <c r="Y52" s="148"/>
      <c r="Z52" s="144" t="str">
        <f t="shared" si="6"/>
        <v/>
      </c>
      <c r="AA52" s="96"/>
      <c r="AB52" s="96"/>
      <c r="AC52" s="96"/>
      <c r="AD52" s="96"/>
      <c r="AE52" s="96"/>
      <c r="AF52" s="96"/>
      <c r="AG52" s="96"/>
      <c r="AH52" s="148"/>
      <c r="AI52" s="70" t="str">
        <f t="shared" si="7"/>
        <v/>
      </c>
      <c r="AJ52" s="96"/>
      <c r="AK52" s="96"/>
      <c r="AL52" s="96"/>
      <c r="AM52" s="96"/>
      <c r="AN52" s="96"/>
      <c r="AO52" s="97"/>
      <c r="AP52" s="97"/>
      <c r="AQ52" s="97"/>
      <c r="AR52" s="97"/>
    </row>
    <row r="53" spans="1:44" x14ac:dyDescent="0.15">
      <c r="A53" s="69">
        <v>27</v>
      </c>
      <c r="B53" s="94"/>
      <c r="C53" s="94"/>
      <c r="D53" s="94"/>
      <c r="E53" s="146"/>
      <c r="F53" s="94"/>
      <c r="G53" s="94"/>
      <c r="H53" s="146"/>
      <c r="I53" s="94"/>
      <c r="J53" s="94"/>
      <c r="L53" s="70">
        <v>27</v>
      </c>
      <c r="M53" s="145" t="str">
        <f t="shared" si="4"/>
        <v/>
      </c>
      <c r="N53" s="99"/>
      <c r="O53" s="99"/>
      <c r="P53" s="99"/>
      <c r="Q53" s="99"/>
      <c r="R53" s="98">
        <v>27</v>
      </c>
      <c r="S53" s="98" t="str">
        <f t="shared" si="5"/>
        <v/>
      </c>
      <c r="T53" s="95"/>
      <c r="U53" s="95"/>
      <c r="V53" s="95"/>
      <c r="W53" s="95"/>
      <c r="X53" s="95"/>
      <c r="Y53" s="265">
        <v>14</v>
      </c>
      <c r="Z53" s="144" t="str">
        <f t="shared" si="6"/>
        <v/>
      </c>
      <c r="AA53" s="96"/>
      <c r="AB53" s="96"/>
      <c r="AC53" s="96"/>
      <c r="AD53" s="96"/>
      <c r="AE53" s="96"/>
      <c r="AF53" s="96"/>
      <c r="AG53" s="96"/>
      <c r="AH53" s="265">
        <v>14</v>
      </c>
      <c r="AI53" s="70" t="str">
        <f t="shared" si="7"/>
        <v/>
      </c>
      <c r="AJ53" s="96"/>
      <c r="AK53" s="96"/>
      <c r="AL53" s="96"/>
      <c r="AM53" s="96"/>
      <c r="AN53" s="96"/>
      <c r="AO53" s="97"/>
      <c r="AP53" s="97"/>
      <c r="AQ53" s="97"/>
      <c r="AR53" s="97"/>
    </row>
    <row r="54" spans="1:44" x14ac:dyDescent="0.15">
      <c r="A54" s="69">
        <v>28</v>
      </c>
      <c r="B54" s="94"/>
      <c r="C54" s="94"/>
      <c r="D54" s="94"/>
      <c r="E54" s="146"/>
      <c r="F54" s="94"/>
      <c r="G54" s="94"/>
      <c r="H54" s="146"/>
      <c r="I54" s="94"/>
      <c r="J54" s="94"/>
      <c r="L54" s="70">
        <v>28</v>
      </c>
      <c r="M54" s="145" t="str">
        <f t="shared" si="4"/>
        <v/>
      </c>
      <c r="N54" s="99"/>
      <c r="O54" s="99"/>
      <c r="P54" s="99"/>
      <c r="Q54" s="99"/>
      <c r="R54" s="98">
        <v>28</v>
      </c>
      <c r="S54" s="98" t="str">
        <f t="shared" si="5"/>
        <v/>
      </c>
      <c r="T54" s="95"/>
      <c r="U54" s="95"/>
      <c r="V54" s="95"/>
      <c r="W54" s="95"/>
      <c r="X54" s="95"/>
      <c r="Y54" s="148"/>
      <c r="Z54" s="144" t="str">
        <f t="shared" si="6"/>
        <v/>
      </c>
      <c r="AA54" s="96"/>
      <c r="AB54" s="96"/>
      <c r="AC54" s="96"/>
      <c r="AD54" s="96"/>
      <c r="AE54" s="96"/>
      <c r="AF54" s="96"/>
      <c r="AG54" s="96"/>
      <c r="AH54" s="148"/>
      <c r="AI54" s="70" t="str">
        <f t="shared" si="7"/>
        <v/>
      </c>
      <c r="AJ54" s="96"/>
      <c r="AK54" s="96"/>
      <c r="AL54" s="96"/>
      <c r="AM54" s="96"/>
      <c r="AN54" s="96"/>
      <c r="AO54" s="97"/>
      <c r="AP54" s="97"/>
      <c r="AQ54" s="97"/>
      <c r="AR54" s="97"/>
    </row>
    <row r="55" spans="1:44" x14ac:dyDescent="0.15">
      <c r="A55" s="69">
        <v>29</v>
      </c>
      <c r="B55" s="94"/>
      <c r="C55" s="94"/>
      <c r="D55" s="94"/>
      <c r="E55" s="146"/>
      <c r="F55" s="94"/>
      <c r="G55" s="94"/>
      <c r="H55" s="146"/>
      <c r="I55" s="94"/>
      <c r="J55" s="94"/>
      <c r="L55" s="70">
        <v>29</v>
      </c>
      <c r="M55" s="145" t="str">
        <f t="shared" si="4"/>
        <v/>
      </c>
      <c r="N55" s="99"/>
      <c r="O55" s="99"/>
      <c r="P55" s="99"/>
      <c r="Q55" s="99"/>
      <c r="R55" s="98">
        <v>29</v>
      </c>
      <c r="S55" s="98" t="str">
        <f t="shared" si="5"/>
        <v/>
      </c>
      <c r="T55" s="95"/>
      <c r="U55" s="95"/>
      <c r="V55" s="95"/>
      <c r="W55" s="95"/>
      <c r="X55" s="95"/>
      <c r="Y55" s="265">
        <v>15</v>
      </c>
      <c r="Z55" s="144" t="str">
        <f t="shared" si="6"/>
        <v/>
      </c>
      <c r="AA55" s="96"/>
      <c r="AB55" s="96"/>
      <c r="AC55" s="96"/>
      <c r="AD55" s="96"/>
      <c r="AE55" s="96"/>
      <c r="AF55" s="96"/>
      <c r="AG55" s="96"/>
      <c r="AH55" s="265">
        <v>15</v>
      </c>
      <c r="AI55" s="70" t="str">
        <f t="shared" si="7"/>
        <v/>
      </c>
      <c r="AJ55" s="96"/>
      <c r="AK55" s="96"/>
      <c r="AL55" s="96"/>
      <c r="AM55" s="96"/>
      <c r="AN55" s="96"/>
      <c r="AO55" s="97"/>
      <c r="AP55" s="97"/>
      <c r="AQ55" s="97"/>
      <c r="AR55" s="97"/>
    </row>
    <row r="56" spans="1:44" x14ac:dyDescent="0.15">
      <c r="A56" s="69">
        <v>30</v>
      </c>
      <c r="B56" s="94"/>
      <c r="C56" s="94"/>
      <c r="D56" s="94"/>
      <c r="E56" s="146"/>
      <c r="F56" s="94"/>
      <c r="G56" s="94"/>
      <c r="H56" s="146"/>
      <c r="I56" s="94"/>
      <c r="J56" s="94"/>
      <c r="L56" s="70">
        <v>30</v>
      </c>
      <c r="M56" s="145" t="str">
        <f t="shared" si="4"/>
        <v/>
      </c>
      <c r="N56" s="99"/>
      <c r="O56" s="99"/>
      <c r="P56" s="99"/>
      <c r="Q56" s="99"/>
      <c r="R56" s="98">
        <v>30</v>
      </c>
      <c r="S56" s="98" t="str">
        <f t="shared" si="5"/>
        <v/>
      </c>
      <c r="T56" s="95"/>
      <c r="U56" s="95"/>
      <c r="V56" s="95"/>
      <c r="W56" s="95"/>
      <c r="X56" s="95"/>
      <c r="Y56" s="148"/>
      <c r="Z56" s="144" t="str">
        <f t="shared" si="6"/>
        <v/>
      </c>
      <c r="AA56" s="96"/>
      <c r="AB56" s="96"/>
      <c r="AC56" s="96"/>
      <c r="AD56" s="96"/>
      <c r="AE56" s="96"/>
      <c r="AF56" s="96"/>
      <c r="AG56" s="96"/>
      <c r="AH56" s="148"/>
      <c r="AI56" s="70" t="str">
        <f t="shared" si="7"/>
        <v/>
      </c>
      <c r="AJ56" s="96"/>
      <c r="AK56" s="96"/>
      <c r="AL56" s="96"/>
      <c r="AM56" s="96"/>
      <c r="AN56" s="96"/>
      <c r="AO56" s="97"/>
      <c r="AP56" s="97"/>
      <c r="AQ56" s="97"/>
      <c r="AR56" s="97"/>
    </row>
    <row r="57" spans="1:44" ht="17.25" x14ac:dyDescent="0.15">
      <c r="B57" s="113">
        <f>COUNTA(B27:B56)</f>
        <v>0</v>
      </c>
    </row>
  </sheetData>
  <sheetProtection selectLockedCells="1"/>
  <mergeCells count="42">
    <mergeCell ref="Y51:Y52"/>
    <mergeCell ref="AH51:AH52"/>
    <mergeCell ref="Y53:Y54"/>
    <mergeCell ref="AH53:AH54"/>
    <mergeCell ref="Y55:Y56"/>
    <mergeCell ref="AH55:AH56"/>
    <mergeCell ref="Y35:Y36"/>
    <mergeCell ref="AH35:AH36"/>
    <mergeCell ref="Y47:Y48"/>
    <mergeCell ref="AH47:AH48"/>
    <mergeCell ref="Y49:Y50"/>
    <mergeCell ref="AH49:AH50"/>
    <mergeCell ref="Y37:Y38"/>
    <mergeCell ref="AH37:AH38"/>
    <mergeCell ref="Y39:Y40"/>
    <mergeCell ref="AH39:AH40"/>
    <mergeCell ref="Y41:Y42"/>
    <mergeCell ref="AH41:AH42"/>
    <mergeCell ref="Y43:Y44"/>
    <mergeCell ref="AH43:AH44"/>
    <mergeCell ref="Y45:Y46"/>
    <mergeCell ref="AH45:AH46"/>
    <mergeCell ref="Y29:Y30"/>
    <mergeCell ref="AH29:AH30"/>
    <mergeCell ref="Y31:Y32"/>
    <mergeCell ref="AH31:AH32"/>
    <mergeCell ref="Y33:Y34"/>
    <mergeCell ref="AH33:AH34"/>
    <mergeCell ref="Y27:Y28"/>
    <mergeCell ref="AH27:AH28"/>
    <mergeCell ref="C2:H2"/>
    <mergeCell ref="C3:H3"/>
    <mergeCell ref="C4:H4"/>
    <mergeCell ref="E7:H7"/>
    <mergeCell ref="E8:H8"/>
    <mergeCell ref="B10:C10"/>
    <mergeCell ref="E10:G10"/>
    <mergeCell ref="B25:C25"/>
    <mergeCell ref="L26:M26"/>
    <mergeCell ref="R26:S26"/>
    <mergeCell ref="Y26:Z26"/>
    <mergeCell ref="AH26:AJ26"/>
  </mergeCells>
  <phoneticPr fontId="2"/>
  <conditionalFormatting sqref="B12:H19">
    <cfRule type="expression" dxfId="0" priority="1">
      <formula>$E$7=""</formula>
    </cfRule>
  </conditionalFormatting>
  <dataValidations count="1">
    <dataValidation type="list" allowBlank="1" showInputMessage="1" showErrorMessage="1" sqref="E7:H7" xr:uid="{4A06B8A5-7A3F-4901-8F17-82E8A2412A57}">
      <formula1>$Z$9:$Z$10</formula1>
    </dataValidation>
  </dataValidations>
  <pageMargins left="0.7" right="0.7" top="0.75" bottom="0.75" header="0.3" footer="0.3"/>
  <pageSetup paperSize="12" scale="70" orientation="landscape" horizontalDpi="4294967294" verticalDpi="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0176606-C0FE-43C0-84DB-A2675B2ED90C}">
          <x14:formula1>
            <xm:f>Sheet2!$C$3:$C$5</xm:f>
          </x14:formula1>
          <xm:sqref>C8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C5294-2F97-4F05-873F-CE1D41CC51CD}">
  <sheetPr>
    <tabColor rgb="FFFF0000"/>
  </sheetPr>
  <dimension ref="A1:AB110"/>
  <sheetViews>
    <sheetView view="pageBreakPreview" zoomScale="70" zoomScaleNormal="100" zoomScaleSheetLayoutView="70" workbookViewId="0">
      <selection activeCell="G66" sqref="G66"/>
    </sheetView>
  </sheetViews>
  <sheetFormatPr defaultColWidth="9" defaultRowHeight="14.25" x14ac:dyDescent="0.15"/>
  <cols>
    <col min="1" max="1" width="2.125" style="1" customWidth="1"/>
    <col min="2" max="2" width="4.875" style="1" customWidth="1"/>
    <col min="3" max="4" width="11.625" style="1" customWidth="1"/>
    <col min="5" max="5" width="6.375" style="1" customWidth="1"/>
    <col min="6" max="6" width="12.5" style="1" customWidth="1"/>
    <col min="7" max="7" width="9.5" style="1" customWidth="1"/>
    <col min="8" max="8" width="4.875" style="1" customWidth="1"/>
    <col min="9" max="10" width="11.625" style="1" customWidth="1"/>
    <col min="11" max="11" width="6.375" style="1" customWidth="1"/>
    <col min="12" max="12" width="12.5" style="1" customWidth="1"/>
    <col min="13" max="14" width="9" style="1"/>
    <col min="15" max="15" width="11.125" style="85" bestFit="1" customWidth="1"/>
    <col min="16" max="28" width="9" style="85"/>
    <col min="29" max="16384" width="9" style="1"/>
  </cols>
  <sheetData>
    <row r="1" spans="1:21" ht="48" customHeight="1" thickBot="1" x14ac:dyDescent="0.2">
      <c r="A1" s="267" t="str">
        <f>男子!A1</f>
        <v>令和８年度栃木県高等学校総合体育大会中部地区予選会
兼第７６回関東高等学校卓球選手権大会中部地区予選会　申込書</v>
      </c>
      <c r="B1" s="267"/>
      <c r="C1" s="267"/>
      <c r="D1" s="267"/>
      <c r="E1" s="267"/>
      <c r="F1" s="267"/>
      <c r="G1" s="267"/>
      <c r="H1" s="267"/>
      <c r="I1" s="267"/>
      <c r="J1" s="267"/>
      <c r="K1" s="88" t="s">
        <v>219</v>
      </c>
      <c r="L1" s="43" t="str">
        <f>IF(O1=0,"",O1)</f>
        <v/>
      </c>
      <c r="O1" s="85">
        <f>女子入力シート!C1</f>
        <v>0</v>
      </c>
    </row>
    <row r="2" spans="1:21" ht="9" customHeight="1" thickBot="1" x14ac:dyDescent="0.2"/>
    <row r="3" spans="1:21" ht="24.75" customHeight="1" x14ac:dyDescent="0.15">
      <c r="B3" s="230" t="s">
        <v>213</v>
      </c>
      <c r="C3" s="231"/>
      <c r="D3" s="231"/>
      <c r="E3" s="232"/>
      <c r="G3" s="239" t="s">
        <v>9</v>
      </c>
      <c r="H3" s="240"/>
      <c r="I3" s="241" t="str">
        <f>IF(O3=0,"",O3)</f>
        <v/>
      </c>
      <c r="J3" s="242"/>
      <c r="K3" s="242"/>
      <c r="L3" s="243"/>
      <c r="O3" s="86">
        <f>女子入力シート!C2</f>
        <v>0</v>
      </c>
    </row>
    <row r="4" spans="1:21" ht="24.75" customHeight="1" x14ac:dyDescent="0.15">
      <c r="B4" s="233"/>
      <c r="C4" s="234"/>
      <c r="D4" s="234"/>
      <c r="E4" s="235"/>
      <c r="G4" s="244" t="s">
        <v>7</v>
      </c>
      <c r="H4" s="245"/>
      <c r="I4" s="246" t="str">
        <f>IF(O4=0,"",O4)</f>
        <v/>
      </c>
      <c r="J4" s="247"/>
      <c r="K4" s="247"/>
      <c r="L4" s="47" t="s">
        <v>19</v>
      </c>
      <c r="O4" s="87">
        <f>女子入力シート!C3</f>
        <v>0</v>
      </c>
      <c r="P4" s="87"/>
      <c r="Q4" s="87"/>
    </row>
    <row r="5" spans="1:21" ht="24.75" customHeight="1" thickBot="1" x14ac:dyDescent="0.2">
      <c r="B5" s="236"/>
      <c r="C5" s="237"/>
      <c r="D5" s="237"/>
      <c r="E5" s="238"/>
      <c r="G5" s="248" t="s">
        <v>10</v>
      </c>
      <c r="H5" s="249"/>
      <c r="I5" s="250" t="str">
        <f>IF(O5=0,"",O5)</f>
        <v/>
      </c>
      <c r="J5" s="251"/>
      <c r="K5" s="251"/>
      <c r="L5" s="48" t="s">
        <v>19</v>
      </c>
      <c r="O5" s="86">
        <f>女子入力シート!C4</f>
        <v>0</v>
      </c>
    </row>
    <row r="6" spans="1:21" ht="17.25" customHeight="1" thickBot="1" x14ac:dyDescent="0.2">
      <c r="B6" s="28"/>
      <c r="C6" s="28"/>
      <c r="D6" s="28"/>
      <c r="E6" s="3"/>
      <c r="H6" s="2"/>
      <c r="O6" s="86"/>
    </row>
    <row r="7" spans="1:21" ht="29.25" customHeight="1" thickBot="1" x14ac:dyDescent="0.2">
      <c r="B7" s="212" t="s">
        <v>11</v>
      </c>
      <c r="C7" s="213"/>
      <c r="D7" s="213"/>
      <c r="E7" s="263" t="str">
        <f>IF(O7=0,"",O7)</f>
        <v/>
      </c>
      <c r="F7" s="264"/>
      <c r="G7" s="264"/>
      <c r="H7" s="213" t="str">
        <f>IF(P7=0,"",P7)</f>
        <v/>
      </c>
      <c r="I7" s="216"/>
      <c r="J7" s="216"/>
      <c r="K7" s="216"/>
      <c r="L7" s="217"/>
      <c r="O7" s="86">
        <f>女子入力シート!AS10</f>
        <v>0</v>
      </c>
      <c r="P7" s="85">
        <f>女子入力シート!AT10</f>
        <v>0</v>
      </c>
    </row>
    <row r="8" spans="1:21" ht="17.25" customHeight="1" thickBot="1" x14ac:dyDescent="0.2">
      <c r="O8" s="86"/>
    </row>
    <row r="9" spans="1:21" ht="22.5" customHeight="1" x14ac:dyDescent="0.15">
      <c r="B9" s="163" t="s">
        <v>4</v>
      </c>
      <c r="C9" s="218" t="s">
        <v>1</v>
      </c>
      <c r="D9" s="218"/>
      <c r="E9" s="218"/>
      <c r="F9" s="218"/>
      <c r="G9" s="218" t="s">
        <v>0</v>
      </c>
      <c r="H9" s="219" t="s">
        <v>2</v>
      </c>
      <c r="I9" s="176"/>
      <c r="J9" s="220"/>
      <c r="K9" s="219" t="s">
        <v>3</v>
      </c>
      <c r="L9" s="224"/>
      <c r="O9" s="86"/>
    </row>
    <row r="10" spans="1:21" ht="22.5" customHeight="1" thickBot="1" x14ac:dyDescent="0.2">
      <c r="B10" s="181"/>
      <c r="C10" s="226" t="s">
        <v>5</v>
      </c>
      <c r="D10" s="227"/>
      <c r="E10" s="227" t="s">
        <v>6</v>
      </c>
      <c r="F10" s="228"/>
      <c r="G10" s="185"/>
      <c r="H10" s="221"/>
      <c r="I10" s="222"/>
      <c r="J10" s="223"/>
      <c r="K10" s="221"/>
      <c r="L10" s="225"/>
      <c r="O10" s="86"/>
    </row>
    <row r="11" spans="1:21" ht="21" customHeight="1" thickTop="1" x14ac:dyDescent="0.15">
      <c r="B11" s="4">
        <v>1</v>
      </c>
      <c r="C11" s="206" t="str">
        <f>IF(O11=0,"",O11)</f>
        <v/>
      </c>
      <c r="D11" s="207"/>
      <c r="E11" s="207" t="str">
        <f>IF(P11=0,"",P11)</f>
        <v/>
      </c>
      <c r="F11" s="208"/>
      <c r="G11" s="7" t="str">
        <f>IF(Q11=0,"",Q11)</f>
        <v/>
      </c>
      <c r="H11" s="209" t="str">
        <f>IF(O11=0,"",R11&amp;"年"&amp;S11&amp;"月"&amp;T11&amp;"日")</f>
        <v/>
      </c>
      <c r="I11" s="209"/>
      <c r="J11" s="209"/>
      <c r="K11" s="210"/>
      <c r="L11" s="211"/>
      <c r="O11" s="86">
        <f>女子入力シート!AS11</f>
        <v>0</v>
      </c>
      <c r="P11" s="86">
        <f>女子入力シート!AT11</f>
        <v>0</v>
      </c>
      <c r="Q11" s="86">
        <f>女子入力シート!AU11</f>
        <v>0</v>
      </c>
      <c r="R11" s="86">
        <f>女子入力シート!AV11</f>
        <v>0</v>
      </c>
      <c r="S11" s="86">
        <f>女子入力シート!AW11</f>
        <v>0</v>
      </c>
      <c r="T11" s="86">
        <f>女子入力シート!AX11</f>
        <v>0</v>
      </c>
      <c r="U11" s="86"/>
    </row>
    <row r="12" spans="1:21" ht="21" customHeight="1" x14ac:dyDescent="0.15">
      <c r="B12" s="5">
        <v>2</v>
      </c>
      <c r="C12" s="204" t="str">
        <f t="shared" ref="C12:C18" si="0">IF(O12=0,"",O12)</f>
        <v/>
      </c>
      <c r="D12" s="252"/>
      <c r="E12" s="253" t="str">
        <f t="shared" ref="E12:E18" si="1">IF(P12=0,"",P12)</f>
        <v/>
      </c>
      <c r="F12" s="254"/>
      <c r="G12" s="8" t="str">
        <f t="shared" ref="G12:G18" si="2">IF(Q12=0,"",Q12)</f>
        <v/>
      </c>
      <c r="H12" s="191" t="str">
        <f t="shared" ref="H12:H18" si="3">IF(O12=0,"",R12&amp;"年"&amp;S12&amp;"月"&amp;T12&amp;"日")</f>
        <v/>
      </c>
      <c r="I12" s="192"/>
      <c r="J12" s="193"/>
      <c r="K12" s="194"/>
      <c r="L12" s="195"/>
      <c r="O12" s="86">
        <f>女子入力シート!AS12</f>
        <v>0</v>
      </c>
      <c r="P12" s="86">
        <f>女子入力シート!AT12</f>
        <v>0</v>
      </c>
      <c r="Q12" s="86">
        <f>女子入力シート!AU12</f>
        <v>0</v>
      </c>
      <c r="R12" s="86">
        <f>女子入力シート!AV12</f>
        <v>0</v>
      </c>
      <c r="S12" s="86">
        <f>女子入力シート!AW12</f>
        <v>0</v>
      </c>
      <c r="T12" s="86">
        <f>女子入力シート!AX12</f>
        <v>0</v>
      </c>
      <c r="U12" s="86"/>
    </row>
    <row r="13" spans="1:21" ht="21" customHeight="1" x14ac:dyDescent="0.15">
      <c r="B13" s="5">
        <v>3</v>
      </c>
      <c r="C13" s="204" t="str">
        <f t="shared" si="0"/>
        <v/>
      </c>
      <c r="D13" s="252"/>
      <c r="E13" s="253" t="str">
        <f t="shared" si="1"/>
        <v/>
      </c>
      <c r="F13" s="254"/>
      <c r="G13" s="8" t="str">
        <f t="shared" si="2"/>
        <v/>
      </c>
      <c r="H13" s="191" t="str">
        <f t="shared" si="3"/>
        <v/>
      </c>
      <c r="I13" s="192"/>
      <c r="J13" s="193"/>
      <c r="K13" s="194"/>
      <c r="L13" s="195"/>
      <c r="O13" s="86">
        <f>女子入力シート!AS13</f>
        <v>0</v>
      </c>
      <c r="P13" s="86">
        <f>女子入力シート!AT13</f>
        <v>0</v>
      </c>
      <c r="Q13" s="86">
        <f>女子入力シート!AU13</f>
        <v>0</v>
      </c>
      <c r="R13" s="86">
        <f>女子入力シート!AV13</f>
        <v>0</v>
      </c>
      <c r="S13" s="86">
        <f>女子入力シート!AW13</f>
        <v>0</v>
      </c>
      <c r="T13" s="86">
        <f>女子入力シート!AX13</f>
        <v>0</v>
      </c>
      <c r="U13" s="86"/>
    </row>
    <row r="14" spans="1:21" ht="21" customHeight="1" x14ac:dyDescent="0.15">
      <c r="B14" s="5">
        <v>4</v>
      </c>
      <c r="C14" s="204" t="str">
        <f t="shared" si="0"/>
        <v/>
      </c>
      <c r="D14" s="252"/>
      <c r="E14" s="253" t="str">
        <f t="shared" si="1"/>
        <v/>
      </c>
      <c r="F14" s="254"/>
      <c r="G14" s="8" t="str">
        <f t="shared" si="2"/>
        <v/>
      </c>
      <c r="H14" s="191" t="str">
        <f t="shared" si="3"/>
        <v/>
      </c>
      <c r="I14" s="192"/>
      <c r="J14" s="193"/>
      <c r="K14" s="194"/>
      <c r="L14" s="195"/>
      <c r="O14" s="86">
        <f>女子入力シート!AS14</f>
        <v>0</v>
      </c>
      <c r="P14" s="86">
        <f>女子入力シート!AT14</f>
        <v>0</v>
      </c>
      <c r="Q14" s="86">
        <f>女子入力シート!AU14</f>
        <v>0</v>
      </c>
      <c r="R14" s="86">
        <f>女子入力シート!AV14</f>
        <v>0</v>
      </c>
      <c r="S14" s="86">
        <f>女子入力シート!AW14</f>
        <v>0</v>
      </c>
      <c r="T14" s="86">
        <f>女子入力シート!AX14</f>
        <v>0</v>
      </c>
      <c r="U14" s="86"/>
    </row>
    <row r="15" spans="1:21" ht="21" customHeight="1" x14ac:dyDescent="0.15">
      <c r="B15" s="5">
        <v>5</v>
      </c>
      <c r="C15" s="204" t="str">
        <f t="shared" si="0"/>
        <v/>
      </c>
      <c r="D15" s="252"/>
      <c r="E15" s="253" t="str">
        <f t="shared" si="1"/>
        <v/>
      </c>
      <c r="F15" s="254"/>
      <c r="G15" s="8" t="str">
        <f t="shared" si="2"/>
        <v/>
      </c>
      <c r="H15" s="191" t="str">
        <f t="shared" si="3"/>
        <v/>
      </c>
      <c r="I15" s="192"/>
      <c r="J15" s="193"/>
      <c r="K15" s="204"/>
      <c r="L15" s="205"/>
      <c r="O15" s="86">
        <f>女子入力シート!AS15</f>
        <v>0</v>
      </c>
      <c r="P15" s="86">
        <f>女子入力シート!AT15</f>
        <v>0</v>
      </c>
      <c r="Q15" s="86">
        <f>女子入力シート!AU15</f>
        <v>0</v>
      </c>
      <c r="R15" s="86">
        <f>女子入力シート!AV15</f>
        <v>0</v>
      </c>
      <c r="S15" s="86">
        <f>女子入力シート!AW15</f>
        <v>0</v>
      </c>
      <c r="T15" s="86">
        <f>女子入力シート!AX15</f>
        <v>0</v>
      </c>
      <c r="U15" s="86"/>
    </row>
    <row r="16" spans="1:21" ht="21" customHeight="1" x14ac:dyDescent="0.15">
      <c r="B16" s="5">
        <v>6</v>
      </c>
      <c r="C16" s="204" t="str">
        <f t="shared" si="0"/>
        <v/>
      </c>
      <c r="D16" s="252"/>
      <c r="E16" s="253" t="str">
        <f t="shared" si="1"/>
        <v/>
      </c>
      <c r="F16" s="254"/>
      <c r="G16" s="8" t="str">
        <f t="shared" si="2"/>
        <v/>
      </c>
      <c r="H16" s="191" t="str">
        <f t="shared" si="3"/>
        <v/>
      </c>
      <c r="I16" s="192"/>
      <c r="J16" s="193"/>
      <c r="K16" s="194"/>
      <c r="L16" s="195"/>
      <c r="O16" s="86">
        <f>女子入力シート!AS16</f>
        <v>0</v>
      </c>
      <c r="P16" s="86">
        <f>女子入力シート!AT16</f>
        <v>0</v>
      </c>
      <c r="Q16" s="86">
        <f>女子入力シート!AU16</f>
        <v>0</v>
      </c>
      <c r="R16" s="86">
        <f>女子入力シート!AV16</f>
        <v>0</v>
      </c>
      <c r="S16" s="86">
        <f>女子入力シート!AW16</f>
        <v>0</v>
      </c>
      <c r="T16" s="86">
        <f>女子入力シート!AX16</f>
        <v>0</v>
      </c>
      <c r="U16" s="86"/>
    </row>
    <row r="17" spans="2:21" ht="21" customHeight="1" x14ac:dyDescent="0.15">
      <c r="B17" s="5">
        <v>7</v>
      </c>
      <c r="C17" s="204" t="str">
        <f t="shared" si="0"/>
        <v/>
      </c>
      <c r="D17" s="252"/>
      <c r="E17" s="253" t="str">
        <f t="shared" si="1"/>
        <v/>
      </c>
      <c r="F17" s="254"/>
      <c r="G17" s="8" t="str">
        <f t="shared" si="2"/>
        <v/>
      </c>
      <c r="H17" s="191" t="str">
        <f t="shared" si="3"/>
        <v/>
      </c>
      <c r="I17" s="192"/>
      <c r="J17" s="193"/>
      <c r="K17" s="194"/>
      <c r="L17" s="195"/>
      <c r="O17" s="86">
        <f>女子入力シート!AS17</f>
        <v>0</v>
      </c>
      <c r="P17" s="86">
        <f>女子入力シート!AT17</f>
        <v>0</v>
      </c>
      <c r="Q17" s="86">
        <f>女子入力シート!AU17</f>
        <v>0</v>
      </c>
      <c r="R17" s="86">
        <f>女子入力シート!AV17</f>
        <v>0</v>
      </c>
      <c r="S17" s="86">
        <f>女子入力シート!AW17</f>
        <v>0</v>
      </c>
      <c r="T17" s="86">
        <f>女子入力シート!AX17</f>
        <v>0</v>
      </c>
      <c r="U17" s="86"/>
    </row>
    <row r="18" spans="2:21" ht="21" customHeight="1" thickBot="1" x14ac:dyDescent="0.2">
      <c r="B18" s="6">
        <v>8</v>
      </c>
      <c r="C18" s="255" t="str">
        <f t="shared" si="0"/>
        <v/>
      </c>
      <c r="D18" s="256"/>
      <c r="E18" s="257" t="str">
        <f t="shared" si="1"/>
        <v/>
      </c>
      <c r="F18" s="258"/>
      <c r="G18" s="9" t="str">
        <f t="shared" si="2"/>
        <v/>
      </c>
      <c r="H18" s="199" t="str">
        <f t="shared" si="3"/>
        <v/>
      </c>
      <c r="I18" s="200"/>
      <c r="J18" s="201"/>
      <c r="K18" s="202"/>
      <c r="L18" s="203"/>
      <c r="O18" s="86">
        <f>女子入力シート!AS18</f>
        <v>0</v>
      </c>
      <c r="P18" s="86">
        <f>女子入力シート!AT18</f>
        <v>0</v>
      </c>
      <c r="Q18" s="86">
        <f>女子入力シート!AU18</f>
        <v>0</v>
      </c>
      <c r="R18" s="86">
        <f>女子入力シート!AV18</f>
        <v>0</v>
      </c>
      <c r="S18" s="86">
        <f>女子入力シート!AW18</f>
        <v>0</v>
      </c>
      <c r="T18" s="86">
        <f>女子入力シート!AX18</f>
        <v>0</v>
      </c>
      <c r="U18" s="86"/>
    </row>
    <row r="19" spans="2:21" ht="22.5" customHeight="1" thickBot="1" x14ac:dyDescent="0.2">
      <c r="B19" s="11"/>
      <c r="C19" s="11"/>
      <c r="D19" s="11"/>
      <c r="E19" s="11"/>
      <c r="F19" s="11"/>
      <c r="G19" s="12"/>
      <c r="H19" s="13"/>
      <c r="I19" s="13"/>
      <c r="J19" s="13"/>
      <c r="K19" s="11"/>
      <c r="L19" s="11"/>
      <c r="O19" s="86"/>
    </row>
    <row r="20" spans="2:21" ht="22.5" customHeight="1" x14ac:dyDescent="0.15">
      <c r="B20" s="175" t="s">
        <v>214</v>
      </c>
      <c r="C20" s="176"/>
      <c r="D20" s="176"/>
      <c r="E20" s="176"/>
      <c r="F20" s="177"/>
      <c r="H20" s="175" t="s">
        <v>215</v>
      </c>
      <c r="I20" s="176"/>
      <c r="J20" s="176"/>
      <c r="K20" s="176"/>
      <c r="L20" s="177"/>
      <c r="O20" s="86"/>
    </row>
    <row r="21" spans="2:21" ht="22.5" customHeight="1" thickBot="1" x14ac:dyDescent="0.2">
      <c r="B21" s="178" t="s">
        <v>100</v>
      </c>
      <c r="C21" s="179"/>
      <c r="D21" s="179"/>
      <c r="E21" s="179"/>
      <c r="F21" s="180"/>
      <c r="H21" s="178" t="s">
        <v>100</v>
      </c>
      <c r="I21" s="179"/>
      <c r="J21" s="179"/>
      <c r="K21" s="179"/>
      <c r="L21" s="180"/>
      <c r="O21" s="86"/>
    </row>
    <row r="22" spans="2:21" ht="22.5" customHeight="1" x14ac:dyDescent="0.15">
      <c r="B22" s="171" t="s">
        <v>4</v>
      </c>
      <c r="C22" s="182" t="s">
        <v>1</v>
      </c>
      <c r="D22" s="183"/>
      <c r="E22" s="184" t="s">
        <v>0</v>
      </c>
      <c r="F22" s="186" t="s">
        <v>96</v>
      </c>
      <c r="G22" s="27"/>
      <c r="H22" s="171" t="s">
        <v>4</v>
      </c>
      <c r="I22" s="182" t="s">
        <v>1</v>
      </c>
      <c r="J22" s="183"/>
      <c r="K22" s="184" t="s">
        <v>0</v>
      </c>
      <c r="L22" s="186" t="s">
        <v>96</v>
      </c>
      <c r="O22" s="86"/>
    </row>
    <row r="23" spans="2:21" ht="22.5" customHeight="1" thickBot="1" x14ac:dyDescent="0.2">
      <c r="B23" s="181"/>
      <c r="C23" s="14" t="s">
        <v>5</v>
      </c>
      <c r="D23" s="10" t="s">
        <v>6</v>
      </c>
      <c r="E23" s="185"/>
      <c r="F23" s="187"/>
      <c r="G23" s="27"/>
      <c r="H23" s="181"/>
      <c r="I23" s="14" t="s">
        <v>5</v>
      </c>
      <c r="J23" s="10" t="s">
        <v>6</v>
      </c>
      <c r="K23" s="185"/>
      <c r="L23" s="187"/>
      <c r="O23" s="86"/>
    </row>
    <row r="24" spans="2:21" ht="16.5" customHeight="1" thickTop="1" x14ac:dyDescent="0.15">
      <c r="B24" s="115">
        <v>1</v>
      </c>
      <c r="C24" s="116" t="str">
        <f>IFERROR(IF(O24="","",O24),"")</f>
        <v/>
      </c>
      <c r="D24" s="117" t="str">
        <f t="shared" ref="D24:F53" si="4">IFERROR(IF(P24="","",P24),"")</f>
        <v/>
      </c>
      <c r="E24" s="118" t="str">
        <f t="shared" si="4"/>
        <v/>
      </c>
      <c r="F24" s="119" t="str">
        <f t="shared" si="4"/>
        <v/>
      </c>
      <c r="G24" s="120"/>
      <c r="H24" s="173">
        <v>1</v>
      </c>
      <c r="I24" s="15" t="str">
        <f>IFERROR(IF(U24="","",U24),"")</f>
        <v/>
      </c>
      <c r="J24" s="16" t="str">
        <f>IFERROR(IF(V24="","",V24),"")</f>
        <v/>
      </c>
      <c r="K24" s="17" t="str">
        <f>IFERROR(IF(W24="","",W24),"")</f>
        <v/>
      </c>
      <c r="L24" s="174" t="str">
        <f>IF(M24=0,"",M24)</f>
        <v xml:space="preserve">
</v>
      </c>
      <c r="M24" s="1" t="str">
        <f>Z24&amp;CHAR(10)&amp;Z25</f>
        <v xml:space="preserve">
</v>
      </c>
      <c r="O24" s="86" t="e" cm="1" vm="2">
        <f t="array" ref="O24">_xlfn._xlws.SORT(_xlfn._xlws.FILTER(女子入力シート!B27:G56,女子入力シート!E27:E56&lt;&gt;""),4)</f>
        <v>#VALUE!</v>
      </c>
      <c r="U24" s="85" t="e" cm="1" vm="2">
        <f t="array" ref="U24">_xlfn._xlws.SORT(_xlfn._xlws.FILTER(女子入力シート!B27:J56,女子入力シート!H27:H56&lt;&gt;""),7)</f>
        <v>#VALUE!</v>
      </c>
    </row>
    <row r="25" spans="2:21" ht="16.5" customHeight="1" x14ac:dyDescent="0.15">
      <c r="B25" s="121">
        <v>2</v>
      </c>
      <c r="C25" s="122" t="str">
        <f t="shared" ref="C25:C53" si="5">IFERROR(IF(O25="","",O25),"")</f>
        <v/>
      </c>
      <c r="D25" s="123" t="str">
        <f t="shared" si="4"/>
        <v/>
      </c>
      <c r="E25" s="124" t="str">
        <f t="shared" si="4"/>
        <v/>
      </c>
      <c r="F25" s="125" t="str">
        <f t="shared" si="4"/>
        <v/>
      </c>
      <c r="G25" s="120"/>
      <c r="H25" s="164"/>
      <c r="I25" s="18" t="str">
        <f t="shared" ref="I25:K53" si="6">IFERROR(IF(U25="","",U25),"")</f>
        <v/>
      </c>
      <c r="J25" s="19" t="str">
        <f t="shared" si="6"/>
        <v/>
      </c>
      <c r="K25" s="20" t="str">
        <f t="shared" si="6"/>
        <v/>
      </c>
      <c r="L25" s="167"/>
      <c r="M25" s="1" t="str">
        <f t="shared" ref="M25:M53" si="7">Z25&amp;CHAR(10)&amp;Z26</f>
        <v xml:space="preserve">
</v>
      </c>
      <c r="O25" s="86"/>
    </row>
    <row r="26" spans="2:21" ht="16.5" customHeight="1" x14ac:dyDescent="0.15">
      <c r="B26" s="121">
        <v>3</v>
      </c>
      <c r="C26" s="122" t="str">
        <f t="shared" si="5"/>
        <v/>
      </c>
      <c r="D26" s="123" t="str">
        <f t="shared" si="4"/>
        <v/>
      </c>
      <c r="E26" s="124" t="str">
        <f t="shared" si="4"/>
        <v/>
      </c>
      <c r="F26" s="125" t="str">
        <f t="shared" si="4"/>
        <v/>
      </c>
      <c r="G26" s="120"/>
      <c r="H26" s="165">
        <v>2</v>
      </c>
      <c r="I26" s="21" t="str">
        <f t="shared" si="6"/>
        <v/>
      </c>
      <c r="J26" s="22" t="str">
        <f t="shared" si="6"/>
        <v/>
      </c>
      <c r="K26" s="23" t="str">
        <f t="shared" si="6"/>
        <v/>
      </c>
      <c r="L26" s="168" t="str">
        <f t="shared" ref="L26" si="8">IF(M26=0,"",M26)</f>
        <v xml:space="preserve">
</v>
      </c>
      <c r="M26" s="1" t="str">
        <f t="shared" si="7"/>
        <v xml:space="preserve">
</v>
      </c>
      <c r="O26" s="86"/>
    </row>
    <row r="27" spans="2:21" ht="16.5" customHeight="1" x14ac:dyDescent="0.15">
      <c r="B27" s="121">
        <v>4</v>
      </c>
      <c r="C27" s="122" t="str">
        <f t="shared" si="5"/>
        <v/>
      </c>
      <c r="D27" s="123" t="str">
        <f t="shared" si="4"/>
        <v/>
      </c>
      <c r="E27" s="124" t="str">
        <f t="shared" si="4"/>
        <v/>
      </c>
      <c r="F27" s="125" t="str">
        <f t="shared" si="4"/>
        <v/>
      </c>
      <c r="G27" s="120"/>
      <c r="H27" s="164"/>
      <c r="I27" s="18" t="str">
        <f t="shared" si="6"/>
        <v/>
      </c>
      <c r="J27" s="19" t="str">
        <f t="shared" si="6"/>
        <v/>
      </c>
      <c r="K27" s="20" t="str">
        <f t="shared" si="6"/>
        <v/>
      </c>
      <c r="L27" s="167"/>
      <c r="M27" s="1" t="str">
        <f t="shared" si="7"/>
        <v xml:space="preserve">
</v>
      </c>
      <c r="O27" s="86"/>
    </row>
    <row r="28" spans="2:21" ht="16.5" customHeight="1" thickBot="1" x14ac:dyDescent="0.2">
      <c r="B28" s="133">
        <v>5</v>
      </c>
      <c r="C28" s="134" t="str">
        <f t="shared" si="5"/>
        <v/>
      </c>
      <c r="D28" s="135" t="str">
        <f t="shared" si="4"/>
        <v/>
      </c>
      <c r="E28" s="136" t="str">
        <f t="shared" si="4"/>
        <v/>
      </c>
      <c r="F28" s="137" t="str">
        <f t="shared" si="4"/>
        <v/>
      </c>
      <c r="G28" s="120"/>
      <c r="H28" s="165">
        <v>3</v>
      </c>
      <c r="I28" s="21" t="str">
        <f t="shared" si="6"/>
        <v/>
      </c>
      <c r="J28" s="22" t="str">
        <f t="shared" si="6"/>
        <v/>
      </c>
      <c r="K28" s="23" t="str">
        <f t="shared" si="6"/>
        <v/>
      </c>
      <c r="L28" s="168" t="str">
        <f t="shared" ref="L28" si="9">IF(M28=0,"",M28)</f>
        <v xml:space="preserve">
</v>
      </c>
      <c r="M28" s="1" t="str">
        <f t="shared" si="7"/>
        <v xml:space="preserve">
</v>
      </c>
      <c r="O28" s="86"/>
    </row>
    <row r="29" spans="2:21" ht="16.5" customHeight="1" x14ac:dyDescent="0.15">
      <c r="B29" s="115">
        <v>6</v>
      </c>
      <c r="C29" s="116" t="str">
        <f t="shared" si="5"/>
        <v/>
      </c>
      <c r="D29" s="117" t="str">
        <f t="shared" si="4"/>
        <v/>
      </c>
      <c r="E29" s="118" t="str">
        <f t="shared" si="4"/>
        <v/>
      </c>
      <c r="F29" s="119" t="str">
        <f t="shared" si="4"/>
        <v/>
      </c>
      <c r="G29" s="120"/>
      <c r="H29" s="164"/>
      <c r="I29" s="18" t="str">
        <f t="shared" si="6"/>
        <v/>
      </c>
      <c r="J29" s="19" t="str">
        <f t="shared" si="6"/>
        <v/>
      </c>
      <c r="K29" s="20" t="str">
        <f t="shared" si="6"/>
        <v/>
      </c>
      <c r="L29" s="167"/>
      <c r="M29" s="1" t="str">
        <f t="shared" si="7"/>
        <v xml:space="preserve">
</v>
      </c>
      <c r="O29" s="86"/>
    </row>
    <row r="30" spans="2:21" ht="16.5" customHeight="1" x14ac:dyDescent="0.15">
      <c r="B30" s="115">
        <v>7</v>
      </c>
      <c r="C30" s="122" t="str">
        <f t="shared" si="5"/>
        <v/>
      </c>
      <c r="D30" s="123" t="str">
        <f t="shared" si="4"/>
        <v/>
      </c>
      <c r="E30" s="124" t="str">
        <f t="shared" si="4"/>
        <v/>
      </c>
      <c r="F30" s="125" t="str">
        <f t="shared" si="4"/>
        <v/>
      </c>
      <c r="G30" s="120"/>
      <c r="H30" s="165">
        <v>4</v>
      </c>
      <c r="I30" s="21" t="str">
        <f t="shared" si="6"/>
        <v/>
      </c>
      <c r="J30" s="22" t="str">
        <f t="shared" si="6"/>
        <v/>
      </c>
      <c r="K30" s="23" t="str">
        <f t="shared" si="6"/>
        <v/>
      </c>
      <c r="L30" s="168" t="str">
        <f t="shared" ref="L30" si="10">IF(M30=0,"",M30)</f>
        <v xml:space="preserve">
</v>
      </c>
      <c r="M30" s="1" t="str">
        <f t="shared" si="7"/>
        <v xml:space="preserve">
</v>
      </c>
      <c r="O30" s="86"/>
    </row>
    <row r="31" spans="2:21" ht="16.5" customHeight="1" x14ac:dyDescent="0.15">
      <c r="B31" s="121">
        <v>8</v>
      </c>
      <c r="C31" s="122" t="str">
        <f t="shared" si="5"/>
        <v/>
      </c>
      <c r="D31" s="123" t="str">
        <f t="shared" si="4"/>
        <v/>
      </c>
      <c r="E31" s="124" t="str">
        <f t="shared" si="4"/>
        <v/>
      </c>
      <c r="F31" s="125" t="str">
        <f t="shared" si="4"/>
        <v/>
      </c>
      <c r="G31" s="120"/>
      <c r="H31" s="164"/>
      <c r="I31" s="18" t="str">
        <f t="shared" si="6"/>
        <v/>
      </c>
      <c r="J31" s="19" t="str">
        <f t="shared" si="6"/>
        <v/>
      </c>
      <c r="K31" s="20" t="str">
        <f t="shared" si="6"/>
        <v/>
      </c>
      <c r="L31" s="167"/>
      <c r="M31" s="1" t="str">
        <f t="shared" si="7"/>
        <v xml:space="preserve">
</v>
      </c>
      <c r="O31" s="86"/>
    </row>
    <row r="32" spans="2:21" ht="16.5" customHeight="1" x14ac:dyDescent="0.15">
      <c r="B32" s="115">
        <v>9</v>
      </c>
      <c r="C32" s="122" t="str">
        <f t="shared" si="5"/>
        <v/>
      </c>
      <c r="D32" s="123" t="str">
        <f t="shared" si="4"/>
        <v/>
      </c>
      <c r="E32" s="124" t="str">
        <f t="shared" si="4"/>
        <v/>
      </c>
      <c r="F32" s="125" t="str">
        <f t="shared" si="4"/>
        <v/>
      </c>
      <c r="G32" s="120"/>
      <c r="H32" s="165">
        <v>5</v>
      </c>
      <c r="I32" s="21" t="str">
        <f t="shared" si="6"/>
        <v/>
      </c>
      <c r="J32" s="22" t="str">
        <f t="shared" si="6"/>
        <v/>
      </c>
      <c r="K32" s="23" t="str">
        <f t="shared" si="6"/>
        <v/>
      </c>
      <c r="L32" s="168" t="str">
        <f t="shared" ref="L32" si="11">IF(M32=0,"",M32)</f>
        <v xml:space="preserve">
</v>
      </c>
      <c r="M32" s="1" t="str">
        <f t="shared" si="7"/>
        <v xml:space="preserve">
</v>
      </c>
      <c r="O32" s="86"/>
    </row>
    <row r="33" spans="2:15" ht="16.5" customHeight="1" thickBot="1" x14ac:dyDescent="0.2">
      <c r="B33" s="126">
        <v>10</v>
      </c>
      <c r="C33" s="127" t="str">
        <f t="shared" si="5"/>
        <v/>
      </c>
      <c r="D33" s="128" t="str">
        <f t="shared" si="4"/>
        <v/>
      </c>
      <c r="E33" s="129" t="str">
        <f t="shared" si="4"/>
        <v/>
      </c>
      <c r="F33" s="130" t="str">
        <f t="shared" si="4"/>
        <v/>
      </c>
      <c r="G33" s="131"/>
      <c r="H33" s="171"/>
      <c r="I33" s="35" t="str">
        <f t="shared" si="6"/>
        <v/>
      </c>
      <c r="J33" s="36" t="str">
        <f t="shared" si="6"/>
        <v/>
      </c>
      <c r="K33" s="37" t="str">
        <f t="shared" si="6"/>
        <v/>
      </c>
      <c r="L33" s="172"/>
      <c r="M33" s="1" t="str">
        <f t="shared" si="7"/>
        <v xml:space="preserve">
</v>
      </c>
      <c r="O33" s="86"/>
    </row>
    <row r="34" spans="2:15" ht="16.5" customHeight="1" x14ac:dyDescent="0.15">
      <c r="B34" s="115">
        <v>11</v>
      </c>
      <c r="C34" s="116" t="str">
        <f t="shared" si="5"/>
        <v/>
      </c>
      <c r="D34" s="117" t="str">
        <f t="shared" si="4"/>
        <v/>
      </c>
      <c r="E34" s="118" t="str">
        <f t="shared" si="4"/>
        <v/>
      </c>
      <c r="F34" s="119" t="str">
        <f t="shared" si="4"/>
        <v/>
      </c>
      <c r="G34" s="131"/>
      <c r="H34" s="163">
        <v>6</v>
      </c>
      <c r="I34" s="38" t="str">
        <f t="shared" si="6"/>
        <v/>
      </c>
      <c r="J34" s="39" t="str">
        <f t="shared" si="6"/>
        <v/>
      </c>
      <c r="K34" s="40" t="str">
        <f t="shared" si="6"/>
        <v/>
      </c>
      <c r="L34" s="166" t="str">
        <f t="shared" ref="L34" si="12">IF(M34=0,"",M34)</f>
        <v xml:space="preserve">
</v>
      </c>
      <c r="M34" s="1" t="str">
        <f t="shared" si="7"/>
        <v xml:space="preserve">
</v>
      </c>
      <c r="O34" s="86"/>
    </row>
    <row r="35" spans="2:15" ht="16.5" customHeight="1" x14ac:dyDescent="0.15">
      <c r="B35" s="115">
        <v>12</v>
      </c>
      <c r="C35" s="122" t="str">
        <f t="shared" si="5"/>
        <v/>
      </c>
      <c r="D35" s="123" t="str">
        <f t="shared" si="4"/>
        <v/>
      </c>
      <c r="E35" s="124" t="str">
        <f t="shared" si="4"/>
        <v/>
      </c>
      <c r="F35" s="125" t="str">
        <f t="shared" si="4"/>
        <v/>
      </c>
      <c r="G35" s="131"/>
      <c r="H35" s="164"/>
      <c r="I35" s="18" t="str">
        <f t="shared" si="6"/>
        <v/>
      </c>
      <c r="J35" s="19" t="str">
        <f t="shared" si="6"/>
        <v/>
      </c>
      <c r="K35" s="20" t="str">
        <f t="shared" si="6"/>
        <v/>
      </c>
      <c r="L35" s="167"/>
      <c r="M35" s="1" t="str">
        <f t="shared" si="7"/>
        <v xml:space="preserve">
</v>
      </c>
      <c r="O35" s="86"/>
    </row>
    <row r="36" spans="2:15" ht="16.5" customHeight="1" x14ac:dyDescent="0.15">
      <c r="B36" s="121">
        <v>13</v>
      </c>
      <c r="C36" s="122" t="str">
        <f t="shared" si="5"/>
        <v/>
      </c>
      <c r="D36" s="123" t="str">
        <f t="shared" si="4"/>
        <v/>
      </c>
      <c r="E36" s="124" t="str">
        <f t="shared" si="4"/>
        <v/>
      </c>
      <c r="F36" s="125" t="str">
        <f t="shared" si="4"/>
        <v/>
      </c>
      <c r="G36" s="131"/>
      <c r="H36" s="165">
        <v>7</v>
      </c>
      <c r="I36" s="21" t="str">
        <f t="shared" si="6"/>
        <v/>
      </c>
      <c r="J36" s="22" t="str">
        <f t="shared" si="6"/>
        <v/>
      </c>
      <c r="K36" s="23" t="str">
        <f t="shared" si="6"/>
        <v/>
      </c>
      <c r="L36" s="168" t="str">
        <f t="shared" ref="L36" si="13">IF(M36=0,"",M36)</f>
        <v xml:space="preserve">
</v>
      </c>
      <c r="M36" s="1" t="str">
        <f t="shared" si="7"/>
        <v xml:space="preserve">
</v>
      </c>
      <c r="O36" s="86"/>
    </row>
    <row r="37" spans="2:15" ht="16.5" customHeight="1" x14ac:dyDescent="0.15">
      <c r="B37" s="115">
        <v>14</v>
      </c>
      <c r="C37" s="122" t="str">
        <f t="shared" si="5"/>
        <v/>
      </c>
      <c r="D37" s="123" t="str">
        <f t="shared" si="4"/>
        <v/>
      </c>
      <c r="E37" s="124" t="str">
        <f t="shared" si="4"/>
        <v/>
      </c>
      <c r="F37" s="125" t="str">
        <f t="shared" si="4"/>
        <v/>
      </c>
      <c r="G37" s="131"/>
      <c r="H37" s="164"/>
      <c r="I37" s="18" t="str">
        <f t="shared" si="6"/>
        <v/>
      </c>
      <c r="J37" s="19" t="str">
        <f t="shared" si="6"/>
        <v/>
      </c>
      <c r="K37" s="20" t="str">
        <f t="shared" si="6"/>
        <v/>
      </c>
      <c r="L37" s="167"/>
      <c r="M37" s="1" t="str">
        <f t="shared" si="7"/>
        <v xml:space="preserve">
</v>
      </c>
      <c r="O37" s="86"/>
    </row>
    <row r="38" spans="2:15" ht="16.5" customHeight="1" thickBot="1" x14ac:dyDescent="0.2">
      <c r="B38" s="126">
        <v>15</v>
      </c>
      <c r="C38" s="127" t="str">
        <f t="shared" si="5"/>
        <v/>
      </c>
      <c r="D38" s="128" t="str">
        <f t="shared" si="4"/>
        <v/>
      </c>
      <c r="E38" s="129" t="str">
        <f t="shared" si="4"/>
        <v/>
      </c>
      <c r="F38" s="130" t="str">
        <f t="shared" si="4"/>
        <v/>
      </c>
      <c r="G38" s="131"/>
      <c r="H38" s="165">
        <v>8</v>
      </c>
      <c r="I38" s="21" t="str">
        <f t="shared" si="6"/>
        <v/>
      </c>
      <c r="J38" s="22" t="str">
        <f t="shared" si="6"/>
        <v/>
      </c>
      <c r="K38" s="23" t="str">
        <f t="shared" si="6"/>
        <v/>
      </c>
      <c r="L38" s="168" t="str">
        <f t="shared" ref="L38" si="14">IF(M38=0,"",M38)</f>
        <v xml:space="preserve">
</v>
      </c>
      <c r="M38" s="1" t="str">
        <f t="shared" si="7"/>
        <v xml:space="preserve">
</v>
      </c>
      <c r="O38" s="86"/>
    </row>
    <row r="39" spans="2:15" ht="16.5" customHeight="1" x14ac:dyDescent="0.15">
      <c r="B39" s="115">
        <v>16</v>
      </c>
      <c r="C39" s="116" t="str">
        <f t="shared" si="5"/>
        <v/>
      </c>
      <c r="D39" s="117" t="str">
        <f t="shared" si="4"/>
        <v/>
      </c>
      <c r="E39" s="118" t="str">
        <f t="shared" si="4"/>
        <v/>
      </c>
      <c r="F39" s="119" t="str">
        <f t="shared" si="4"/>
        <v/>
      </c>
      <c r="G39" s="131"/>
      <c r="H39" s="164"/>
      <c r="I39" s="18" t="str">
        <f t="shared" si="6"/>
        <v/>
      </c>
      <c r="J39" s="19" t="str">
        <f t="shared" si="6"/>
        <v/>
      </c>
      <c r="K39" s="20" t="str">
        <f t="shared" si="6"/>
        <v/>
      </c>
      <c r="L39" s="167"/>
      <c r="M39" s="1" t="str">
        <f t="shared" si="7"/>
        <v xml:space="preserve">
</v>
      </c>
      <c r="O39" s="86"/>
    </row>
    <row r="40" spans="2:15" ht="16.5" customHeight="1" x14ac:dyDescent="0.15">
      <c r="B40" s="115">
        <v>17</v>
      </c>
      <c r="C40" s="122" t="str">
        <f t="shared" si="5"/>
        <v/>
      </c>
      <c r="D40" s="123" t="str">
        <f t="shared" si="4"/>
        <v/>
      </c>
      <c r="E40" s="124" t="str">
        <f t="shared" si="4"/>
        <v/>
      </c>
      <c r="F40" s="125" t="str">
        <f t="shared" si="4"/>
        <v/>
      </c>
      <c r="G40" s="131"/>
      <c r="H40" s="165">
        <v>9</v>
      </c>
      <c r="I40" s="21" t="str">
        <f t="shared" si="6"/>
        <v/>
      </c>
      <c r="J40" s="22" t="str">
        <f t="shared" si="6"/>
        <v/>
      </c>
      <c r="K40" s="23" t="str">
        <f t="shared" si="6"/>
        <v/>
      </c>
      <c r="L40" s="168" t="str">
        <f t="shared" ref="L40" si="15">IF(M40=0,"",M40)</f>
        <v xml:space="preserve">
</v>
      </c>
      <c r="M40" s="1" t="str">
        <f t="shared" si="7"/>
        <v xml:space="preserve">
</v>
      </c>
      <c r="O40" s="86"/>
    </row>
    <row r="41" spans="2:15" ht="16.5" customHeight="1" x14ac:dyDescent="0.15">
      <c r="B41" s="121">
        <v>18</v>
      </c>
      <c r="C41" s="122" t="str">
        <f t="shared" si="5"/>
        <v/>
      </c>
      <c r="D41" s="123" t="str">
        <f t="shared" si="4"/>
        <v/>
      </c>
      <c r="E41" s="124" t="str">
        <f t="shared" si="4"/>
        <v/>
      </c>
      <c r="F41" s="125" t="str">
        <f t="shared" si="4"/>
        <v/>
      </c>
      <c r="G41" s="131"/>
      <c r="H41" s="164"/>
      <c r="I41" s="18" t="str">
        <f t="shared" si="6"/>
        <v/>
      </c>
      <c r="J41" s="19" t="str">
        <f t="shared" si="6"/>
        <v/>
      </c>
      <c r="K41" s="20" t="str">
        <f t="shared" si="6"/>
        <v/>
      </c>
      <c r="L41" s="167"/>
      <c r="M41" s="1" t="str">
        <f t="shared" si="7"/>
        <v xml:space="preserve">
</v>
      </c>
      <c r="O41" s="86"/>
    </row>
    <row r="42" spans="2:15" ht="16.5" customHeight="1" x14ac:dyDescent="0.15">
      <c r="B42" s="115">
        <v>19</v>
      </c>
      <c r="C42" s="122" t="str">
        <f t="shared" si="5"/>
        <v/>
      </c>
      <c r="D42" s="123" t="str">
        <f t="shared" si="4"/>
        <v/>
      </c>
      <c r="E42" s="124" t="str">
        <f t="shared" si="4"/>
        <v/>
      </c>
      <c r="F42" s="125" t="str">
        <f t="shared" si="4"/>
        <v/>
      </c>
      <c r="G42" s="131"/>
      <c r="H42" s="165">
        <v>10</v>
      </c>
      <c r="I42" s="21" t="str">
        <f t="shared" si="6"/>
        <v/>
      </c>
      <c r="J42" s="22" t="str">
        <f t="shared" si="6"/>
        <v/>
      </c>
      <c r="K42" s="23" t="str">
        <f t="shared" si="6"/>
        <v/>
      </c>
      <c r="L42" s="168" t="str">
        <f t="shared" ref="L42" si="16">IF(M42=0,"",M42)</f>
        <v xml:space="preserve">
</v>
      </c>
      <c r="M42" s="1" t="str">
        <f t="shared" si="7"/>
        <v xml:space="preserve">
</v>
      </c>
      <c r="O42" s="86"/>
    </row>
    <row r="43" spans="2:15" ht="16.5" customHeight="1" thickBot="1" x14ac:dyDescent="0.2">
      <c r="B43" s="126">
        <v>20</v>
      </c>
      <c r="C43" s="127" t="str">
        <f t="shared" si="5"/>
        <v/>
      </c>
      <c r="D43" s="128" t="str">
        <f t="shared" si="4"/>
        <v/>
      </c>
      <c r="E43" s="129" t="str">
        <f t="shared" si="4"/>
        <v/>
      </c>
      <c r="F43" s="130" t="str">
        <f t="shared" si="4"/>
        <v/>
      </c>
      <c r="G43" s="131"/>
      <c r="H43" s="169"/>
      <c r="I43" s="24" t="str">
        <f t="shared" si="6"/>
        <v/>
      </c>
      <c r="J43" s="25" t="str">
        <f t="shared" si="6"/>
        <v/>
      </c>
      <c r="K43" s="26" t="str">
        <f t="shared" si="6"/>
        <v/>
      </c>
      <c r="L43" s="170"/>
      <c r="M43" s="1" t="str">
        <f t="shared" si="7"/>
        <v xml:space="preserve">
</v>
      </c>
      <c r="O43" s="86"/>
    </row>
    <row r="44" spans="2:15" ht="16.5" customHeight="1" x14ac:dyDescent="0.15">
      <c r="B44" s="115">
        <v>21</v>
      </c>
      <c r="C44" s="116" t="str">
        <f t="shared" si="5"/>
        <v/>
      </c>
      <c r="D44" s="117" t="str">
        <f t="shared" si="4"/>
        <v/>
      </c>
      <c r="E44" s="118" t="str">
        <f t="shared" si="4"/>
        <v/>
      </c>
      <c r="F44" s="119" t="str">
        <f t="shared" si="4"/>
        <v/>
      </c>
      <c r="G44" s="120"/>
      <c r="H44" s="163">
        <v>11</v>
      </c>
      <c r="I44" s="38" t="str">
        <f t="shared" si="6"/>
        <v/>
      </c>
      <c r="J44" s="39" t="str">
        <f t="shared" si="6"/>
        <v/>
      </c>
      <c r="K44" s="40" t="str">
        <f t="shared" si="6"/>
        <v/>
      </c>
      <c r="L44" s="166" t="str">
        <f t="shared" ref="L44" si="17">IF(M44=0,"",M44)</f>
        <v xml:space="preserve">
</v>
      </c>
      <c r="M44" s="1" t="str">
        <f t="shared" si="7"/>
        <v xml:space="preserve">
</v>
      </c>
      <c r="O44" s="86"/>
    </row>
    <row r="45" spans="2:15" ht="16.5" customHeight="1" x14ac:dyDescent="0.15">
      <c r="B45" s="115">
        <v>22</v>
      </c>
      <c r="C45" s="122" t="str">
        <f t="shared" si="5"/>
        <v/>
      </c>
      <c r="D45" s="123" t="str">
        <f t="shared" si="4"/>
        <v/>
      </c>
      <c r="E45" s="124" t="str">
        <f t="shared" si="4"/>
        <v/>
      </c>
      <c r="F45" s="125" t="str">
        <f t="shared" si="4"/>
        <v/>
      </c>
      <c r="G45" s="120"/>
      <c r="H45" s="164"/>
      <c r="I45" s="18" t="str">
        <f t="shared" si="6"/>
        <v/>
      </c>
      <c r="J45" s="19" t="str">
        <f t="shared" si="6"/>
        <v/>
      </c>
      <c r="K45" s="20" t="str">
        <f t="shared" si="6"/>
        <v/>
      </c>
      <c r="L45" s="167"/>
      <c r="M45" s="1" t="str">
        <f t="shared" si="7"/>
        <v xml:space="preserve">
</v>
      </c>
      <c r="O45" s="86"/>
    </row>
    <row r="46" spans="2:15" ht="16.5" customHeight="1" x14ac:dyDescent="0.15">
      <c r="B46" s="121">
        <v>23</v>
      </c>
      <c r="C46" s="122" t="str">
        <f t="shared" si="5"/>
        <v/>
      </c>
      <c r="D46" s="123" t="str">
        <f t="shared" si="4"/>
        <v/>
      </c>
      <c r="E46" s="124" t="str">
        <f t="shared" si="4"/>
        <v/>
      </c>
      <c r="F46" s="125" t="str">
        <f t="shared" si="4"/>
        <v/>
      </c>
      <c r="G46" s="120"/>
      <c r="H46" s="165">
        <v>12</v>
      </c>
      <c r="I46" s="21" t="str">
        <f t="shared" si="6"/>
        <v/>
      </c>
      <c r="J46" s="22" t="str">
        <f t="shared" si="6"/>
        <v/>
      </c>
      <c r="K46" s="23" t="str">
        <f t="shared" si="6"/>
        <v/>
      </c>
      <c r="L46" s="168" t="str">
        <f t="shared" ref="L46" si="18">IF(M46=0,"",M46)</f>
        <v xml:space="preserve">
</v>
      </c>
      <c r="M46" s="1" t="str">
        <f t="shared" si="7"/>
        <v xml:space="preserve">
</v>
      </c>
      <c r="O46" s="86"/>
    </row>
    <row r="47" spans="2:15" ht="16.5" customHeight="1" x14ac:dyDescent="0.15">
      <c r="B47" s="115">
        <v>24</v>
      </c>
      <c r="C47" s="122" t="str">
        <f t="shared" si="5"/>
        <v/>
      </c>
      <c r="D47" s="123" t="str">
        <f t="shared" si="4"/>
        <v/>
      </c>
      <c r="E47" s="124" t="str">
        <f t="shared" si="4"/>
        <v/>
      </c>
      <c r="F47" s="125" t="str">
        <f t="shared" si="4"/>
        <v/>
      </c>
      <c r="G47" s="120"/>
      <c r="H47" s="164"/>
      <c r="I47" s="18" t="str">
        <f t="shared" si="6"/>
        <v/>
      </c>
      <c r="J47" s="19" t="str">
        <f t="shared" si="6"/>
        <v/>
      </c>
      <c r="K47" s="20" t="str">
        <f t="shared" si="6"/>
        <v/>
      </c>
      <c r="L47" s="167"/>
      <c r="M47" s="1" t="str">
        <f t="shared" si="7"/>
        <v xml:space="preserve">
</v>
      </c>
      <c r="O47" s="86"/>
    </row>
    <row r="48" spans="2:15" ht="16.5" customHeight="1" thickBot="1" x14ac:dyDescent="0.2">
      <c r="B48" s="126">
        <v>25</v>
      </c>
      <c r="C48" s="127" t="str">
        <f t="shared" si="5"/>
        <v/>
      </c>
      <c r="D48" s="128" t="str">
        <f t="shared" si="4"/>
        <v/>
      </c>
      <c r="E48" s="129" t="str">
        <f t="shared" si="4"/>
        <v/>
      </c>
      <c r="F48" s="130" t="str">
        <f t="shared" si="4"/>
        <v/>
      </c>
      <c r="G48" s="120"/>
      <c r="H48" s="165">
        <v>13</v>
      </c>
      <c r="I48" s="21" t="str">
        <f t="shared" si="6"/>
        <v/>
      </c>
      <c r="J48" s="22" t="str">
        <f t="shared" si="6"/>
        <v/>
      </c>
      <c r="K48" s="23" t="str">
        <f t="shared" si="6"/>
        <v/>
      </c>
      <c r="L48" s="168" t="str">
        <f t="shared" ref="L48" si="19">IF(M48=0,"",M48)</f>
        <v xml:space="preserve">
</v>
      </c>
      <c r="M48" s="1" t="str">
        <f t="shared" si="7"/>
        <v xml:space="preserve">
</v>
      </c>
      <c r="O48" s="86"/>
    </row>
    <row r="49" spans="1:16" ht="16.5" customHeight="1" x14ac:dyDescent="0.15">
      <c r="B49" s="115">
        <v>26</v>
      </c>
      <c r="C49" s="116" t="str">
        <f t="shared" si="5"/>
        <v/>
      </c>
      <c r="D49" s="117" t="str">
        <f t="shared" si="4"/>
        <v/>
      </c>
      <c r="E49" s="118" t="str">
        <f t="shared" si="4"/>
        <v/>
      </c>
      <c r="F49" s="119" t="str">
        <f t="shared" si="4"/>
        <v/>
      </c>
      <c r="G49" s="120"/>
      <c r="H49" s="164"/>
      <c r="I49" s="18" t="str">
        <f t="shared" si="6"/>
        <v/>
      </c>
      <c r="J49" s="19" t="str">
        <f t="shared" si="6"/>
        <v/>
      </c>
      <c r="K49" s="20" t="str">
        <f t="shared" si="6"/>
        <v/>
      </c>
      <c r="L49" s="167"/>
      <c r="M49" s="1" t="str">
        <f t="shared" si="7"/>
        <v xml:space="preserve">
</v>
      </c>
      <c r="O49" s="86"/>
    </row>
    <row r="50" spans="1:16" ht="16.5" customHeight="1" x14ac:dyDescent="0.15">
      <c r="B50" s="115">
        <v>27</v>
      </c>
      <c r="C50" s="122" t="str">
        <f t="shared" si="5"/>
        <v/>
      </c>
      <c r="D50" s="123" t="str">
        <f t="shared" si="4"/>
        <v/>
      </c>
      <c r="E50" s="124" t="str">
        <f t="shared" si="4"/>
        <v/>
      </c>
      <c r="F50" s="125" t="str">
        <f t="shared" si="4"/>
        <v/>
      </c>
      <c r="G50" s="120"/>
      <c r="H50" s="165">
        <v>14</v>
      </c>
      <c r="I50" s="21" t="str">
        <f t="shared" si="6"/>
        <v/>
      </c>
      <c r="J50" s="22" t="str">
        <f t="shared" si="6"/>
        <v/>
      </c>
      <c r="K50" s="23" t="str">
        <f t="shared" si="6"/>
        <v/>
      </c>
      <c r="L50" s="168" t="str">
        <f t="shared" ref="L50" si="20">IF(M50=0,"",M50)</f>
        <v xml:space="preserve">
</v>
      </c>
      <c r="M50" s="1" t="str">
        <f t="shared" si="7"/>
        <v xml:space="preserve">
</v>
      </c>
      <c r="O50" s="86"/>
    </row>
    <row r="51" spans="1:16" ht="16.5" customHeight="1" x14ac:dyDescent="0.15">
      <c r="B51" s="121">
        <v>28</v>
      </c>
      <c r="C51" s="122" t="str">
        <f t="shared" si="5"/>
        <v/>
      </c>
      <c r="D51" s="123" t="str">
        <f t="shared" si="4"/>
        <v/>
      </c>
      <c r="E51" s="124" t="str">
        <f t="shared" si="4"/>
        <v/>
      </c>
      <c r="F51" s="125" t="str">
        <f t="shared" si="4"/>
        <v/>
      </c>
      <c r="G51" s="120"/>
      <c r="H51" s="164"/>
      <c r="I51" s="18" t="str">
        <f t="shared" si="6"/>
        <v/>
      </c>
      <c r="J51" s="19" t="str">
        <f t="shared" si="6"/>
        <v/>
      </c>
      <c r="K51" s="20" t="str">
        <f t="shared" si="6"/>
        <v/>
      </c>
      <c r="L51" s="167"/>
      <c r="M51" s="1" t="str">
        <f t="shared" si="7"/>
        <v xml:space="preserve">
</v>
      </c>
      <c r="O51" s="86"/>
    </row>
    <row r="52" spans="1:16" ht="16.5" customHeight="1" x14ac:dyDescent="0.15">
      <c r="B52" s="115">
        <v>29</v>
      </c>
      <c r="C52" s="122" t="str">
        <f t="shared" si="5"/>
        <v/>
      </c>
      <c r="D52" s="123" t="str">
        <f t="shared" si="4"/>
        <v/>
      </c>
      <c r="E52" s="124" t="str">
        <f t="shared" si="4"/>
        <v/>
      </c>
      <c r="F52" s="125" t="str">
        <f t="shared" si="4"/>
        <v/>
      </c>
      <c r="G52" s="120"/>
      <c r="H52" s="165">
        <v>15</v>
      </c>
      <c r="I52" s="21" t="str">
        <f t="shared" si="6"/>
        <v/>
      </c>
      <c r="J52" s="22" t="str">
        <f t="shared" si="6"/>
        <v/>
      </c>
      <c r="K52" s="23" t="str">
        <f t="shared" si="6"/>
        <v/>
      </c>
      <c r="L52" s="168" t="str">
        <f t="shared" ref="L52" si="21">IF(M52=0,"",M52)</f>
        <v xml:space="preserve">
</v>
      </c>
      <c r="M52" s="1" t="str">
        <f t="shared" si="7"/>
        <v xml:space="preserve">
</v>
      </c>
      <c r="O52" s="86"/>
    </row>
    <row r="53" spans="1:16" ht="16.5" customHeight="1" thickBot="1" x14ac:dyDescent="0.2">
      <c r="B53" s="126">
        <v>30</v>
      </c>
      <c r="C53" s="127" t="str">
        <f t="shared" si="5"/>
        <v/>
      </c>
      <c r="D53" s="128" t="str">
        <f t="shared" si="4"/>
        <v/>
      </c>
      <c r="E53" s="129" t="str">
        <f t="shared" si="4"/>
        <v/>
      </c>
      <c r="F53" s="130" t="str">
        <f t="shared" si="4"/>
        <v/>
      </c>
      <c r="G53" s="132"/>
      <c r="H53" s="169"/>
      <c r="I53" s="24" t="str">
        <f t="shared" si="6"/>
        <v/>
      </c>
      <c r="J53" s="25" t="str">
        <f t="shared" si="6"/>
        <v/>
      </c>
      <c r="K53" s="26" t="str">
        <f t="shared" si="6"/>
        <v/>
      </c>
      <c r="L53" s="170"/>
      <c r="M53" s="1" t="str">
        <f t="shared" si="7"/>
        <v xml:space="preserve">
</v>
      </c>
      <c r="O53" s="86"/>
    </row>
    <row r="54" spans="1:16" ht="21" customHeight="1" thickBot="1" x14ac:dyDescent="0.2">
      <c r="B54" s="11"/>
      <c r="C54" s="12"/>
      <c r="D54" s="12"/>
      <c r="E54" s="12"/>
      <c r="F54" s="41"/>
      <c r="H54" s="49"/>
      <c r="I54" s="50"/>
      <c r="J54" s="50"/>
      <c r="K54" s="50"/>
      <c r="L54" s="51"/>
      <c r="O54" s="86"/>
    </row>
    <row r="55" spans="1:16" ht="54" customHeight="1" thickBot="1" x14ac:dyDescent="0.2">
      <c r="A55" s="229" t="str">
        <f>男子!A1</f>
        <v>令和８年度栃木県高等学校総合体育大会中部地区予選会
兼第７６回関東高等学校卓球選手権大会中部地区予選会　申込書</v>
      </c>
      <c r="B55" s="229"/>
      <c r="C55" s="229"/>
      <c r="D55" s="229"/>
      <c r="E55" s="229"/>
      <c r="F55" s="229"/>
      <c r="G55" s="229"/>
      <c r="H55" s="229"/>
      <c r="I55" s="229"/>
      <c r="J55" s="229"/>
      <c r="K55" s="88" t="s">
        <v>219</v>
      </c>
      <c r="L55" s="43" t="str">
        <f>IF(O55=0,"",O55)</f>
        <v/>
      </c>
      <c r="O55" s="86">
        <f>女子入力シート!C1</f>
        <v>0</v>
      </c>
    </row>
    <row r="56" spans="1:16" ht="15" thickBot="1" x14ac:dyDescent="0.2">
      <c r="O56" s="86"/>
    </row>
    <row r="57" spans="1:16" ht="26.25" customHeight="1" x14ac:dyDescent="0.15">
      <c r="B57" s="230" t="s">
        <v>269</v>
      </c>
      <c r="C57" s="231"/>
      <c r="D57" s="231"/>
      <c r="E57" s="232"/>
      <c r="G57" s="239" t="s">
        <v>9</v>
      </c>
      <c r="H57" s="240"/>
      <c r="I57" s="241" t="str">
        <f>IF(O57=0,"",O57)</f>
        <v/>
      </c>
      <c r="J57" s="242"/>
      <c r="K57" s="242"/>
      <c r="L57" s="243"/>
      <c r="O57" s="86">
        <f>女子入力シート!C2</f>
        <v>0</v>
      </c>
    </row>
    <row r="58" spans="1:16" ht="26.25" customHeight="1" x14ac:dyDescent="0.15">
      <c r="B58" s="233"/>
      <c r="C58" s="234"/>
      <c r="D58" s="234"/>
      <c r="E58" s="235"/>
      <c r="G58" s="244" t="s">
        <v>7</v>
      </c>
      <c r="H58" s="245"/>
      <c r="I58" s="246" t="str">
        <f>IF(O58=0,"",O58)</f>
        <v/>
      </c>
      <c r="J58" s="247"/>
      <c r="K58" s="247"/>
      <c r="L58" s="47" t="s">
        <v>19</v>
      </c>
      <c r="O58" s="86">
        <f>女子入力シート!C3</f>
        <v>0</v>
      </c>
    </row>
    <row r="59" spans="1:16" ht="26.25" customHeight="1" thickBot="1" x14ac:dyDescent="0.2">
      <c r="B59" s="236"/>
      <c r="C59" s="237"/>
      <c r="D59" s="237"/>
      <c r="E59" s="238"/>
      <c r="G59" s="248" t="s">
        <v>10</v>
      </c>
      <c r="H59" s="249"/>
      <c r="I59" s="250" t="str">
        <f>IF(O59=0,"",O59)</f>
        <v/>
      </c>
      <c r="J59" s="251"/>
      <c r="K59" s="251"/>
      <c r="L59" s="48" t="s">
        <v>19</v>
      </c>
      <c r="O59" s="86">
        <f>女子入力シート!C4</f>
        <v>0</v>
      </c>
    </row>
    <row r="60" spans="1:16" ht="15.75" thickBot="1" x14ac:dyDescent="0.2">
      <c r="B60" s="28"/>
      <c r="C60" s="28"/>
      <c r="D60" s="28"/>
      <c r="E60" s="3"/>
      <c r="H60" s="2"/>
      <c r="O60" s="86">
        <f>女子入力シート!C5</f>
        <v>0</v>
      </c>
    </row>
    <row r="61" spans="1:16" ht="25.5" customHeight="1" thickBot="1" x14ac:dyDescent="0.2">
      <c r="B61" s="212" t="s">
        <v>212</v>
      </c>
      <c r="C61" s="213"/>
      <c r="D61" s="213"/>
      <c r="E61" s="214" t="str">
        <f>IF(O61=0,"",O61)</f>
        <v/>
      </c>
      <c r="F61" s="215"/>
      <c r="G61" s="215"/>
      <c r="H61" s="213" t="str">
        <f>IF(P61=0,"",P61)</f>
        <v/>
      </c>
      <c r="I61" s="216"/>
      <c r="J61" s="216"/>
      <c r="K61" s="216"/>
      <c r="L61" s="217"/>
      <c r="O61" s="86">
        <f>女子入力シート!BA10</f>
        <v>0</v>
      </c>
      <c r="P61" s="86">
        <f>女子入力シート!BB10</f>
        <v>0</v>
      </c>
    </row>
    <row r="62" spans="1:16" ht="15" thickBot="1" x14ac:dyDescent="0.2">
      <c r="O62" s="86"/>
    </row>
    <row r="63" spans="1:16" ht="22.5" customHeight="1" x14ac:dyDescent="0.15">
      <c r="B63" s="163" t="s">
        <v>4</v>
      </c>
      <c r="C63" s="218" t="s">
        <v>1</v>
      </c>
      <c r="D63" s="218"/>
      <c r="E63" s="218"/>
      <c r="F63" s="218"/>
      <c r="G63" s="218" t="s">
        <v>0</v>
      </c>
      <c r="H63" s="219" t="s">
        <v>2</v>
      </c>
      <c r="I63" s="176"/>
      <c r="J63" s="220"/>
      <c r="K63" s="219" t="s">
        <v>3</v>
      </c>
      <c r="L63" s="224"/>
      <c r="O63" s="86"/>
    </row>
    <row r="64" spans="1:16" ht="22.5" customHeight="1" thickBot="1" x14ac:dyDescent="0.2">
      <c r="B64" s="181"/>
      <c r="C64" s="226" t="s">
        <v>5</v>
      </c>
      <c r="D64" s="227"/>
      <c r="E64" s="227" t="s">
        <v>6</v>
      </c>
      <c r="F64" s="228"/>
      <c r="G64" s="185"/>
      <c r="H64" s="221"/>
      <c r="I64" s="222"/>
      <c r="J64" s="223"/>
      <c r="K64" s="221"/>
      <c r="L64" s="225"/>
      <c r="O64" s="86"/>
    </row>
    <row r="65" spans="2:24" ht="22.5" customHeight="1" thickTop="1" x14ac:dyDescent="0.15">
      <c r="B65" s="4">
        <v>1</v>
      </c>
      <c r="C65" s="206" t="str">
        <f>IF(O65=0,"",O65)</f>
        <v/>
      </c>
      <c r="D65" s="207"/>
      <c r="E65" s="207" t="str">
        <f>IF(P65=0,"",P65)</f>
        <v/>
      </c>
      <c r="F65" s="208"/>
      <c r="G65" s="7" t="str">
        <f>IF(Q65=0,"",Q65)</f>
        <v/>
      </c>
      <c r="H65" s="209" t="str">
        <f>IF(O65=0,"",R65&amp;"年"&amp;S65&amp;"月"&amp;T65&amp;"日")</f>
        <v/>
      </c>
      <c r="I65" s="209"/>
      <c r="J65" s="209"/>
      <c r="K65" s="210"/>
      <c r="L65" s="211"/>
      <c r="O65" s="86">
        <f>女子入力シート!BA11</f>
        <v>0</v>
      </c>
      <c r="P65" s="86">
        <f>女子入力シート!BB11</f>
        <v>0</v>
      </c>
      <c r="Q65" s="86">
        <f>女子入力シート!BC11</f>
        <v>0</v>
      </c>
      <c r="R65" s="86">
        <f>女子入力シート!BD11</f>
        <v>0</v>
      </c>
      <c r="S65" s="86">
        <f>女子入力シート!BE11</f>
        <v>0</v>
      </c>
      <c r="T65" s="86">
        <f>女子入力シート!BF11</f>
        <v>0</v>
      </c>
      <c r="U65" s="86"/>
      <c r="V65" s="86"/>
      <c r="W65" s="86"/>
      <c r="X65" s="86"/>
    </row>
    <row r="66" spans="2:24" ht="22.5" customHeight="1" x14ac:dyDescent="0.15">
      <c r="B66" s="5">
        <v>2</v>
      </c>
      <c r="C66" s="188" t="str">
        <f t="shared" ref="C66:C72" si="22">IF(O66=0,"",O66)</f>
        <v/>
      </c>
      <c r="D66" s="189"/>
      <c r="E66" s="189" t="str">
        <f t="shared" ref="E66:E72" si="23">IF(P66=0,"",P66)</f>
        <v/>
      </c>
      <c r="F66" s="190"/>
      <c r="G66" s="8" t="str">
        <f t="shared" ref="G66:G72" si="24">IF(Q66=0,"",Q66)</f>
        <v/>
      </c>
      <c r="H66" s="191" t="str">
        <f t="shared" ref="H66:H72" si="25">IF(O66=0,"",R66&amp;"年"&amp;S66&amp;"月"&amp;T66&amp;"日")</f>
        <v/>
      </c>
      <c r="I66" s="192"/>
      <c r="J66" s="193"/>
      <c r="K66" s="194"/>
      <c r="L66" s="195"/>
      <c r="O66" s="86">
        <f>女子入力シート!BA12</f>
        <v>0</v>
      </c>
      <c r="P66" s="86">
        <f>女子入力シート!BB12</f>
        <v>0</v>
      </c>
      <c r="Q66" s="86">
        <f>女子入力シート!BC12</f>
        <v>0</v>
      </c>
      <c r="R66" s="86">
        <f>女子入力シート!BD12</f>
        <v>0</v>
      </c>
      <c r="S66" s="86">
        <f>女子入力シート!BE12</f>
        <v>0</v>
      </c>
      <c r="T66" s="86">
        <f>女子入力シート!BF12</f>
        <v>0</v>
      </c>
    </row>
    <row r="67" spans="2:24" ht="22.5" customHeight="1" x14ac:dyDescent="0.15">
      <c r="B67" s="5">
        <v>3</v>
      </c>
      <c r="C67" s="188" t="str">
        <f t="shared" si="22"/>
        <v/>
      </c>
      <c r="D67" s="189"/>
      <c r="E67" s="189" t="str">
        <f t="shared" si="23"/>
        <v/>
      </c>
      <c r="F67" s="190"/>
      <c r="G67" s="8" t="str">
        <f t="shared" si="24"/>
        <v/>
      </c>
      <c r="H67" s="191" t="str">
        <f t="shared" si="25"/>
        <v/>
      </c>
      <c r="I67" s="192"/>
      <c r="J67" s="193"/>
      <c r="K67" s="194"/>
      <c r="L67" s="195"/>
      <c r="O67" s="86">
        <f>女子入力シート!BA13</f>
        <v>0</v>
      </c>
      <c r="P67" s="86">
        <f>女子入力シート!BB13</f>
        <v>0</v>
      </c>
      <c r="Q67" s="86">
        <f>女子入力シート!BC13</f>
        <v>0</v>
      </c>
      <c r="R67" s="86">
        <f>女子入力シート!BD13</f>
        <v>0</v>
      </c>
      <c r="S67" s="86">
        <f>女子入力シート!BE13</f>
        <v>0</v>
      </c>
      <c r="T67" s="86">
        <f>女子入力シート!BF13</f>
        <v>0</v>
      </c>
    </row>
    <row r="68" spans="2:24" ht="22.5" customHeight="1" x14ac:dyDescent="0.15">
      <c r="B68" s="5">
        <v>4</v>
      </c>
      <c r="C68" s="188" t="str">
        <f t="shared" si="22"/>
        <v/>
      </c>
      <c r="D68" s="189"/>
      <c r="E68" s="189" t="str">
        <f t="shared" si="23"/>
        <v/>
      </c>
      <c r="F68" s="190"/>
      <c r="G68" s="8" t="str">
        <f t="shared" si="24"/>
        <v/>
      </c>
      <c r="H68" s="191" t="str">
        <f t="shared" si="25"/>
        <v/>
      </c>
      <c r="I68" s="192"/>
      <c r="J68" s="193"/>
      <c r="K68" s="194"/>
      <c r="L68" s="195"/>
      <c r="O68" s="86">
        <f>女子入力シート!BA14</f>
        <v>0</v>
      </c>
      <c r="P68" s="86">
        <f>女子入力シート!BB14</f>
        <v>0</v>
      </c>
      <c r="Q68" s="86">
        <f>女子入力シート!BC14</f>
        <v>0</v>
      </c>
      <c r="R68" s="86">
        <f>女子入力シート!BD14</f>
        <v>0</v>
      </c>
      <c r="S68" s="86">
        <f>女子入力シート!BE14</f>
        <v>0</v>
      </c>
      <c r="T68" s="86">
        <f>女子入力シート!BF14</f>
        <v>0</v>
      </c>
    </row>
    <row r="69" spans="2:24" ht="22.5" customHeight="1" x14ac:dyDescent="0.15">
      <c r="B69" s="5">
        <v>5</v>
      </c>
      <c r="C69" s="188" t="str">
        <f t="shared" si="22"/>
        <v/>
      </c>
      <c r="D69" s="189"/>
      <c r="E69" s="189" t="str">
        <f t="shared" si="23"/>
        <v/>
      </c>
      <c r="F69" s="190"/>
      <c r="G69" s="8" t="str">
        <f t="shared" si="24"/>
        <v/>
      </c>
      <c r="H69" s="191" t="str">
        <f t="shared" si="25"/>
        <v/>
      </c>
      <c r="I69" s="192"/>
      <c r="J69" s="193"/>
      <c r="K69" s="204"/>
      <c r="L69" s="205"/>
      <c r="O69" s="86">
        <f>女子入力シート!BA15</f>
        <v>0</v>
      </c>
      <c r="P69" s="86">
        <f>女子入力シート!BB15</f>
        <v>0</v>
      </c>
      <c r="Q69" s="86">
        <f>女子入力シート!BC15</f>
        <v>0</v>
      </c>
      <c r="R69" s="86">
        <f>女子入力シート!BD15</f>
        <v>0</v>
      </c>
      <c r="S69" s="86">
        <f>女子入力シート!BE15</f>
        <v>0</v>
      </c>
      <c r="T69" s="86">
        <f>女子入力シート!BF15</f>
        <v>0</v>
      </c>
    </row>
    <row r="70" spans="2:24" ht="22.5" customHeight="1" x14ac:dyDescent="0.15">
      <c r="B70" s="5">
        <v>6</v>
      </c>
      <c r="C70" s="188" t="str">
        <f t="shared" si="22"/>
        <v/>
      </c>
      <c r="D70" s="189"/>
      <c r="E70" s="189" t="str">
        <f t="shared" si="23"/>
        <v/>
      </c>
      <c r="F70" s="190"/>
      <c r="G70" s="8" t="str">
        <f t="shared" si="24"/>
        <v/>
      </c>
      <c r="H70" s="191" t="str">
        <f t="shared" si="25"/>
        <v/>
      </c>
      <c r="I70" s="192"/>
      <c r="J70" s="193"/>
      <c r="K70" s="194"/>
      <c r="L70" s="195"/>
      <c r="O70" s="86">
        <f>女子入力シート!BA16</f>
        <v>0</v>
      </c>
      <c r="P70" s="86">
        <f>女子入力シート!BB16</f>
        <v>0</v>
      </c>
      <c r="Q70" s="86">
        <f>女子入力シート!BC16</f>
        <v>0</v>
      </c>
      <c r="R70" s="86">
        <f>女子入力シート!BD16</f>
        <v>0</v>
      </c>
      <c r="S70" s="86">
        <f>女子入力シート!BE16</f>
        <v>0</v>
      </c>
      <c r="T70" s="86">
        <f>女子入力シート!BF16</f>
        <v>0</v>
      </c>
    </row>
    <row r="71" spans="2:24" ht="22.5" customHeight="1" x14ac:dyDescent="0.15">
      <c r="B71" s="5">
        <v>7</v>
      </c>
      <c r="C71" s="188" t="str">
        <f t="shared" si="22"/>
        <v/>
      </c>
      <c r="D71" s="189"/>
      <c r="E71" s="189" t="str">
        <f t="shared" si="23"/>
        <v/>
      </c>
      <c r="F71" s="190"/>
      <c r="G71" s="8" t="str">
        <f t="shared" si="24"/>
        <v/>
      </c>
      <c r="H71" s="191" t="str">
        <f t="shared" si="25"/>
        <v/>
      </c>
      <c r="I71" s="192"/>
      <c r="J71" s="193"/>
      <c r="K71" s="194"/>
      <c r="L71" s="195"/>
      <c r="O71" s="86">
        <f>女子入力シート!BA17</f>
        <v>0</v>
      </c>
      <c r="P71" s="86">
        <f>女子入力シート!BB17</f>
        <v>0</v>
      </c>
      <c r="Q71" s="86">
        <f>女子入力シート!BC17</f>
        <v>0</v>
      </c>
      <c r="R71" s="86">
        <f>女子入力シート!BD17</f>
        <v>0</v>
      </c>
      <c r="S71" s="86">
        <f>女子入力シート!BE17</f>
        <v>0</v>
      </c>
      <c r="T71" s="86">
        <f>女子入力シート!BF17</f>
        <v>0</v>
      </c>
    </row>
    <row r="72" spans="2:24" ht="22.5" customHeight="1" thickBot="1" x14ac:dyDescent="0.2">
      <c r="B72" s="6">
        <v>8</v>
      </c>
      <c r="C72" s="196" t="str">
        <f t="shared" si="22"/>
        <v/>
      </c>
      <c r="D72" s="197"/>
      <c r="E72" s="197" t="str">
        <f t="shared" si="23"/>
        <v/>
      </c>
      <c r="F72" s="198"/>
      <c r="G72" s="9" t="str">
        <f t="shared" si="24"/>
        <v/>
      </c>
      <c r="H72" s="199" t="str">
        <f t="shared" si="25"/>
        <v/>
      </c>
      <c r="I72" s="200"/>
      <c r="J72" s="201"/>
      <c r="K72" s="202"/>
      <c r="L72" s="203"/>
      <c r="O72" s="86">
        <f>女子入力シート!BA18</f>
        <v>0</v>
      </c>
      <c r="P72" s="86">
        <f>女子入力シート!BB18</f>
        <v>0</v>
      </c>
      <c r="Q72" s="86">
        <f>女子入力シート!BC18</f>
        <v>0</v>
      </c>
      <c r="R72" s="86">
        <f>女子入力シート!BD18</f>
        <v>0</v>
      </c>
      <c r="S72" s="86">
        <f>女子入力シート!BE18</f>
        <v>0</v>
      </c>
      <c r="T72" s="86">
        <f>女子入力シート!BF18</f>
        <v>0</v>
      </c>
    </row>
    <row r="73" spans="2:24" ht="18.75" thickBot="1" x14ac:dyDescent="0.2">
      <c r="B73" s="11"/>
      <c r="C73" s="11"/>
      <c r="D73" s="11"/>
      <c r="E73" s="11"/>
      <c r="F73" s="11"/>
      <c r="G73" s="12"/>
      <c r="H73" s="13"/>
      <c r="I73" s="13"/>
      <c r="J73" s="13"/>
      <c r="K73" s="11"/>
      <c r="L73" s="11"/>
      <c r="O73" s="86"/>
    </row>
    <row r="74" spans="2:24" ht="18" x14ac:dyDescent="0.15">
      <c r="B74" s="175" t="s">
        <v>214</v>
      </c>
      <c r="C74" s="176"/>
      <c r="D74" s="176"/>
      <c r="E74" s="176"/>
      <c r="F74" s="177"/>
      <c r="H74" s="175" t="s">
        <v>215</v>
      </c>
      <c r="I74" s="176"/>
      <c r="J74" s="176"/>
      <c r="K74" s="176"/>
      <c r="L74" s="177"/>
      <c r="O74" s="86"/>
    </row>
    <row r="75" spans="2:24" ht="18.75" thickBot="1" x14ac:dyDescent="0.2">
      <c r="B75" s="178"/>
      <c r="C75" s="179"/>
      <c r="D75" s="179"/>
      <c r="E75" s="179"/>
      <c r="F75" s="180"/>
      <c r="H75" s="178"/>
      <c r="I75" s="179"/>
      <c r="J75" s="179"/>
      <c r="K75" s="179"/>
      <c r="L75" s="180"/>
      <c r="O75" s="86"/>
    </row>
    <row r="76" spans="2:24" ht="18" x14ac:dyDescent="0.15">
      <c r="B76" s="171" t="s">
        <v>4</v>
      </c>
      <c r="C76" s="182" t="s">
        <v>1</v>
      </c>
      <c r="D76" s="183"/>
      <c r="E76" s="184" t="s">
        <v>0</v>
      </c>
      <c r="F76" s="186" t="s">
        <v>96</v>
      </c>
      <c r="G76" s="27"/>
      <c r="H76" s="171" t="s">
        <v>4</v>
      </c>
      <c r="I76" s="182" t="s">
        <v>1</v>
      </c>
      <c r="J76" s="183"/>
      <c r="K76" s="184" t="s">
        <v>0</v>
      </c>
      <c r="L76" s="186" t="s">
        <v>96</v>
      </c>
      <c r="O76" s="86"/>
    </row>
    <row r="77" spans="2:24" ht="18.75" thickBot="1" x14ac:dyDescent="0.2">
      <c r="B77" s="181"/>
      <c r="C77" s="14" t="s">
        <v>5</v>
      </c>
      <c r="D77" s="10" t="s">
        <v>6</v>
      </c>
      <c r="E77" s="185"/>
      <c r="F77" s="187"/>
      <c r="G77" s="27"/>
      <c r="H77" s="181"/>
      <c r="I77" s="14" t="s">
        <v>5</v>
      </c>
      <c r="J77" s="10" t="s">
        <v>6</v>
      </c>
      <c r="K77" s="185"/>
      <c r="L77" s="187"/>
      <c r="O77" s="86"/>
    </row>
    <row r="78" spans="2:24" ht="17.25" customHeight="1" thickTop="1" x14ac:dyDescent="0.15">
      <c r="B78" s="115">
        <v>1</v>
      </c>
      <c r="C78" s="116" t="str">
        <f>IFERROR(IF(O78="","",O78),"")</f>
        <v/>
      </c>
      <c r="D78" s="117" t="str">
        <f t="shared" ref="D78:E107" si="26">IFERROR(IF(P78="","",P78),"")</f>
        <v/>
      </c>
      <c r="E78" s="118" t="str">
        <f t="shared" si="26"/>
        <v/>
      </c>
      <c r="F78" s="119" t="str">
        <f>IFERROR(IF(T78="","",T78),"")</f>
        <v/>
      </c>
      <c r="G78" s="120"/>
      <c r="H78" s="173">
        <v>1</v>
      </c>
      <c r="I78" s="15" t="str">
        <f>IFERROR(IF(U78="","",U78),"")</f>
        <v/>
      </c>
      <c r="J78" s="16" t="str">
        <f>IFERROR(IF(V78="","",V78),"")</f>
        <v/>
      </c>
      <c r="K78" s="17" t="str">
        <f>IFERROR(IF(W78="","",W78),"")</f>
        <v/>
      </c>
      <c r="L78" s="268" t="str">
        <f>IF(M78=0,"",M78)</f>
        <v xml:space="preserve">
</v>
      </c>
      <c r="M78" s="1" t="str">
        <f>AC78&amp;CHAR(10)&amp;AC79</f>
        <v xml:space="preserve">
</v>
      </c>
      <c r="O78" s="86" t="e" cm="1" vm="2">
        <f t="array" ref="O78">_xlfn._xlws.SORT(_xlfn._xlws.FILTER(女子入力シート!B27:G56,女子入力シート!F27:F56&lt;&gt;""),5)</f>
        <v>#VALUE!</v>
      </c>
      <c r="U78" s="85" t="e" cm="1" vm="2">
        <f t="array" ref="U78">_xlfn._xlws.SORT(_xlfn._xlws.FILTER(女子入力シート!B27:J56,女子入力シート!I27:I56&lt;&gt;""),8)</f>
        <v>#VALUE!</v>
      </c>
    </row>
    <row r="79" spans="2:24" ht="17.25" customHeight="1" x14ac:dyDescent="0.15">
      <c r="B79" s="121">
        <v>2</v>
      </c>
      <c r="C79" s="122" t="str">
        <f t="shared" ref="C79:C107" si="27">IFERROR(IF(O79="","",O79),"")</f>
        <v/>
      </c>
      <c r="D79" s="123" t="str">
        <f t="shared" si="26"/>
        <v/>
      </c>
      <c r="E79" s="124" t="str">
        <f t="shared" si="26"/>
        <v/>
      </c>
      <c r="F79" s="125" t="str">
        <f t="shared" ref="F79:F107" si="28">IFERROR(IF(T79="","",T79),"")</f>
        <v/>
      </c>
      <c r="G79" s="120"/>
      <c r="H79" s="164"/>
      <c r="I79" s="18" t="str">
        <f t="shared" ref="I79:K107" si="29">IFERROR(IF(U79="","",U79),"")</f>
        <v/>
      </c>
      <c r="J79" s="19" t="str">
        <f t="shared" si="29"/>
        <v/>
      </c>
      <c r="K79" s="20" t="str">
        <f t="shared" si="29"/>
        <v/>
      </c>
      <c r="L79" s="269"/>
      <c r="M79" s="1" t="str">
        <f t="shared" ref="M79:M107" si="30">AC79&amp;CHAR(10)&amp;AC80</f>
        <v xml:space="preserve">
</v>
      </c>
      <c r="O79" s="86"/>
    </row>
    <row r="80" spans="2:24" ht="17.25" customHeight="1" x14ac:dyDescent="0.15">
      <c r="B80" s="121">
        <v>3</v>
      </c>
      <c r="C80" s="122" t="str">
        <f t="shared" si="27"/>
        <v/>
      </c>
      <c r="D80" s="123" t="str">
        <f t="shared" si="26"/>
        <v/>
      </c>
      <c r="E80" s="124" t="str">
        <f t="shared" si="26"/>
        <v/>
      </c>
      <c r="F80" s="125" t="str">
        <f t="shared" si="28"/>
        <v/>
      </c>
      <c r="G80" s="120"/>
      <c r="H80" s="165">
        <v>2</v>
      </c>
      <c r="I80" s="21" t="str">
        <f t="shared" si="29"/>
        <v/>
      </c>
      <c r="J80" s="22" t="str">
        <f t="shared" si="29"/>
        <v/>
      </c>
      <c r="K80" s="23" t="str">
        <f t="shared" si="29"/>
        <v/>
      </c>
      <c r="L80" s="270" t="str">
        <f t="shared" ref="L80" si="31">IF(M80=0,"",M80)</f>
        <v xml:space="preserve">
</v>
      </c>
      <c r="M80" s="1" t="str">
        <f t="shared" si="30"/>
        <v xml:space="preserve">
</v>
      </c>
      <c r="O80" s="86"/>
    </row>
    <row r="81" spans="2:15" ht="17.25" customHeight="1" x14ac:dyDescent="0.15">
      <c r="B81" s="121">
        <v>4</v>
      </c>
      <c r="C81" s="122" t="str">
        <f t="shared" si="27"/>
        <v/>
      </c>
      <c r="D81" s="123" t="str">
        <f t="shared" si="26"/>
        <v/>
      </c>
      <c r="E81" s="124" t="str">
        <f t="shared" si="26"/>
        <v/>
      </c>
      <c r="F81" s="125" t="str">
        <f t="shared" si="28"/>
        <v/>
      </c>
      <c r="G81" s="120"/>
      <c r="H81" s="164"/>
      <c r="I81" s="18" t="str">
        <f t="shared" si="29"/>
        <v/>
      </c>
      <c r="J81" s="19" t="str">
        <f t="shared" si="29"/>
        <v/>
      </c>
      <c r="K81" s="20" t="str">
        <f t="shared" si="29"/>
        <v/>
      </c>
      <c r="L81" s="269"/>
      <c r="M81" s="1" t="str">
        <f t="shared" si="30"/>
        <v xml:space="preserve">
</v>
      </c>
      <c r="O81" s="86"/>
    </row>
    <row r="82" spans="2:15" ht="17.25" customHeight="1" thickBot="1" x14ac:dyDescent="0.2">
      <c r="B82" s="133">
        <v>5</v>
      </c>
      <c r="C82" s="134" t="str">
        <f t="shared" si="27"/>
        <v/>
      </c>
      <c r="D82" s="135" t="str">
        <f t="shared" si="26"/>
        <v/>
      </c>
      <c r="E82" s="136" t="str">
        <f t="shared" si="26"/>
        <v/>
      </c>
      <c r="F82" s="137" t="str">
        <f t="shared" si="28"/>
        <v/>
      </c>
      <c r="G82" s="120"/>
      <c r="H82" s="165">
        <v>3</v>
      </c>
      <c r="I82" s="21" t="str">
        <f t="shared" si="29"/>
        <v/>
      </c>
      <c r="J82" s="22" t="str">
        <f t="shared" si="29"/>
        <v/>
      </c>
      <c r="K82" s="23" t="str">
        <f t="shared" si="29"/>
        <v/>
      </c>
      <c r="L82" s="270" t="str">
        <f t="shared" ref="L82" si="32">IF(M82=0,"",M82)</f>
        <v xml:space="preserve">
</v>
      </c>
      <c r="M82" s="1" t="str">
        <f t="shared" si="30"/>
        <v xml:space="preserve">
</v>
      </c>
      <c r="O82" s="86"/>
    </row>
    <row r="83" spans="2:15" ht="17.25" customHeight="1" x14ac:dyDescent="0.15">
      <c r="B83" s="115">
        <v>6</v>
      </c>
      <c r="C83" s="116" t="str">
        <f t="shared" si="27"/>
        <v/>
      </c>
      <c r="D83" s="117" t="str">
        <f t="shared" si="26"/>
        <v/>
      </c>
      <c r="E83" s="118" t="str">
        <f t="shared" si="26"/>
        <v/>
      </c>
      <c r="F83" s="119" t="str">
        <f t="shared" si="28"/>
        <v/>
      </c>
      <c r="G83" s="120"/>
      <c r="H83" s="164"/>
      <c r="I83" s="18" t="str">
        <f t="shared" si="29"/>
        <v/>
      </c>
      <c r="J83" s="19" t="str">
        <f t="shared" si="29"/>
        <v/>
      </c>
      <c r="K83" s="20" t="str">
        <f t="shared" si="29"/>
        <v/>
      </c>
      <c r="L83" s="269"/>
      <c r="M83" s="1" t="str">
        <f t="shared" si="30"/>
        <v xml:space="preserve">
</v>
      </c>
      <c r="O83" s="86"/>
    </row>
    <row r="84" spans="2:15" ht="17.25" customHeight="1" x14ac:dyDescent="0.15">
      <c r="B84" s="115">
        <v>7</v>
      </c>
      <c r="C84" s="122" t="str">
        <f t="shared" si="27"/>
        <v/>
      </c>
      <c r="D84" s="123" t="str">
        <f t="shared" si="26"/>
        <v/>
      </c>
      <c r="E84" s="124" t="str">
        <f t="shared" si="26"/>
        <v/>
      </c>
      <c r="F84" s="125" t="str">
        <f t="shared" si="28"/>
        <v/>
      </c>
      <c r="G84" s="120"/>
      <c r="H84" s="165">
        <v>4</v>
      </c>
      <c r="I84" s="21" t="str">
        <f t="shared" si="29"/>
        <v/>
      </c>
      <c r="J84" s="22" t="str">
        <f t="shared" si="29"/>
        <v/>
      </c>
      <c r="K84" s="23" t="str">
        <f t="shared" si="29"/>
        <v/>
      </c>
      <c r="L84" s="270" t="str">
        <f t="shared" ref="L84" si="33">IF(M84=0,"",M84)</f>
        <v xml:space="preserve">
</v>
      </c>
      <c r="M84" s="1" t="str">
        <f t="shared" si="30"/>
        <v xml:space="preserve">
</v>
      </c>
      <c r="O84" s="86"/>
    </row>
    <row r="85" spans="2:15" ht="17.25" customHeight="1" x14ac:dyDescent="0.15">
      <c r="B85" s="121">
        <v>8</v>
      </c>
      <c r="C85" s="122" t="str">
        <f t="shared" si="27"/>
        <v/>
      </c>
      <c r="D85" s="123" t="str">
        <f t="shared" si="26"/>
        <v/>
      </c>
      <c r="E85" s="124" t="str">
        <f t="shared" si="26"/>
        <v/>
      </c>
      <c r="F85" s="125" t="str">
        <f t="shared" si="28"/>
        <v/>
      </c>
      <c r="G85" s="120"/>
      <c r="H85" s="164"/>
      <c r="I85" s="18" t="str">
        <f t="shared" si="29"/>
        <v/>
      </c>
      <c r="J85" s="19" t="str">
        <f t="shared" si="29"/>
        <v/>
      </c>
      <c r="K85" s="20" t="str">
        <f t="shared" si="29"/>
        <v/>
      </c>
      <c r="L85" s="269"/>
      <c r="M85" s="1" t="str">
        <f t="shared" si="30"/>
        <v xml:space="preserve">
</v>
      </c>
      <c r="O85" s="86"/>
    </row>
    <row r="86" spans="2:15" ht="17.25" customHeight="1" x14ac:dyDescent="0.15">
      <c r="B86" s="115">
        <v>9</v>
      </c>
      <c r="C86" s="122" t="str">
        <f t="shared" si="27"/>
        <v/>
      </c>
      <c r="D86" s="123" t="str">
        <f t="shared" si="26"/>
        <v/>
      </c>
      <c r="E86" s="124" t="str">
        <f t="shared" si="26"/>
        <v/>
      </c>
      <c r="F86" s="125" t="str">
        <f t="shared" si="28"/>
        <v/>
      </c>
      <c r="G86" s="120"/>
      <c r="H86" s="165">
        <v>5</v>
      </c>
      <c r="I86" s="21" t="str">
        <f t="shared" si="29"/>
        <v/>
      </c>
      <c r="J86" s="22" t="str">
        <f t="shared" si="29"/>
        <v/>
      </c>
      <c r="K86" s="23" t="str">
        <f t="shared" si="29"/>
        <v/>
      </c>
      <c r="L86" s="270" t="str">
        <f t="shared" ref="L86" si="34">IF(M86=0,"",M86)</f>
        <v xml:space="preserve">
</v>
      </c>
      <c r="M86" s="1" t="str">
        <f t="shared" si="30"/>
        <v xml:space="preserve">
</v>
      </c>
      <c r="O86" s="86"/>
    </row>
    <row r="87" spans="2:15" ht="17.25" customHeight="1" thickBot="1" x14ac:dyDescent="0.2">
      <c r="B87" s="126">
        <v>10</v>
      </c>
      <c r="C87" s="127" t="str">
        <f t="shared" si="27"/>
        <v/>
      </c>
      <c r="D87" s="128" t="str">
        <f t="shared" si="26"/>
        <v/>
      </c>
      <c r="E87" s="129" t="str">
        <f t="shared" si="26"/>
        <v/>
      </c>
      <c r="F87" s="130" t="str">
        <f t="shared" si="28"/>
        <v/>
      </c>
      <c r="G87" s="131"/>
      <c r="H87" s="171"/>
      <c r="I87" s="35" t="str">
        <f t="shared" si="29"/>
        <v/>
      </c>
      <c r="J87" s="36" t="str">
        <f t="shared" si="29"/>
        <v/>
      </c>
      <c r="K87" s="37" t="str">
        <f t="shared" si="29"/>
        <v/>
      </c>
      <c r="L87" s="272"/>
      <c r="M87" s="1" t="str">
        <f t="shared" si="30"/>
        <v xml:space="preserve">
</v>
      </c>
      <c r="O87" s="86"/>
    </row>
    <row r="88" spans="2:15" ht="17.25" customHeight="1" x14ac:dyDescent="0.15">
      <c r="B88" s="115">
        <v>11</v>
      </c>
      <c r="C88" s="116" t="str">
        <f t="shared" si="27"/>
        <v/>
      </c>
      <c r="D88" s="117" t="str">
        <f t="shared" si="26"/>
        <v/>
      </c>
      <c r="E88" s="118" t="str">
        <f t="shared" si="26"/>
        <v/>
      </c>
      <c r="F88" s="119" t="str">
        <f t="shared" si="28"/>
        <v/>
      </c>
      <c r="G88" s="131"/>
      <c r="H88" s="163">
        <v>6</v>
      </c>
      <c r="I88" s="38" t="str">
        <f t="shared" si="29"/>
        <v/>
      </c>
      <c r="J88" s="39" t="str">
        <f t="shared" si="29"/>
        <v/>
      </c>
      <c r="K88" s="40" t="str">
        <f t="shared" si="29"/>
        <v/>
      </c>
      <c r="L88" s="273" t="str">
        <f t="shared" ref="L88" si="35">IF(M88=0,"",M88)</f>
        <v xml:space="preserve">
</v>
      </c>
      <c r="M88" s="1" t="str">
        <f t="shared" si="30"/>
        <v xml:space="preserve">
</v>
      </c>
      <c r="O88" s="86"/>
    </row>
    <row r="89" spans="2:15" ht="17.25" customHeight="1" x14ac:dyDescent="0.15">
      <c r="B89" s="115">
        <v>12</v>
      </c>
      <c r="C89" s="122" t="str">
        <f t="shared" si="27"/>
        <v/>
      </c>
      <c r="D89" s="123" t="str">
        <f t="shared" si="26"/>
        <v/>
      </c>
      <c r="E89" s="124" t="str">
        <f t="shared" si="26"/>
        <v/>
      </c>
      <c r="F89" s="125" t="str">
        <f t="shared" si="28"/>
        <v/>
      </c>
      <c r="G89" s="131"/>
      <c r="H89" s="164"/>
      <c r="I89" s="18" t="str">
        <f t="shared" si="29"/>
        <v/>
      </c>
      <c r="J89" s="19" t="str">
        <f t="shared" si="29"/>
        <v/>
      </c>
      <c r="K89" s="20" t="str">
        <f t="shared" si="29"/>
        <v/>
      </c>
      <c r="L89" s="269"/>
      <c r="M89" s="1" t="str">
        <f t="shared" si="30"/>
        <v xml:space="preserve">
</v>
      </c>
      <c r="O89" s="86"/>
    </row>
    <row r="90" spans="2:15" ht="17.25" customHeight="1" x14ac:dyDescent="0.15">
      <c r="B90" s="121">
        <v>13</v>
      </c>
      <c r="C90" s="122" t="str">
        <f t="shared" si="27"/>
        <v/>
      </c>
      <c r="D90" s="123" t="str">
        <f t="shared" si="26"/>
        <v/>
      </c>
      <c r="E90" s="124" t="str">
        <f t="shared" si="26"/>
        <v/>
      </c>
      <c r="F90" s="125" t="str">
        <f t="shared" si="28"/>
        <v/>
      </c>
      <c r="G90" s="131"/>
      <c r="H90" s="165">
        <v>7</v>
      </c>
      <c r="I90" s="21" t="str">
        <f t="shared" si="29"/>
        <v/>
      </c>
      <c r="J90" s="22" t="str">
        <f t="shared" si="29"/>
        <v/>
      </c>
      <c r="K90" s="23" t="str">
        <f t="shared" si="29"/>
        <v/>
      </c>
      <c r="L90" s="270" t="str">
        <f t="shared" ref="L90" si="36">IF(M90=0,"",M90)</f>
        <v xml:space="preserve">
</v>
      </c>
      <c r="M90" s="1" t="str">
        <f t="shared" si="30"/>
        <v xml:space="preserve">
</v>
      </c>
      <c r="O90" s="86"/>
    </row>
    <row r="91" spans="2:15" ht="17.25" customHeight="1" x14ac:dyDescent="0.15">
      <c r="B91" s="115">
        <v>14</v>
      </c>
      <c r="C91" s="122" t="str">
        <f t="shared" si="27"/>
        <v/>
      </c>
      <c r="D91" s="123" t="str">
        <f t="shared" si="26"/>
        <v/>
      </c>
      <c r="E91" s="124" t="str">
        <f t="shared" si="26"/>
        <v/>
      </c>
      <c r="F91" s="125" t="str">
        <f t="shared" si="28"/>
        <v/>
      </c>
      <c r="G91" s="131"/>
      <c r="H91" s="164"/>
      <c r="I91" s="18" t="str">
        <f t="shared" si="29"/>
        <v/>
      </c>
      <c r="J91" s="19" t="str">
        <f t="shared" si="29"/>
        <v/>
      </c>
      <c r="K91" s="20" t="str">
        <f t="shared" si="29"/>
        <v/>
      </c>
      <c r="L91" s="269"/>
      <c r="M91" s="1" t="str">
        <f t="shared" si="30"/>
        <v xml:space="preserve">
</v>
      </c>
      <c r="O91" s="86"/>
    </row>
    <row r="92" spans="2:15" ht="17.25" customHeight="1" thickBot="1" x14ac:dyDescent="0.2">
      <c r="B92" s="126">
        <v>15</v>
      </c>
      <c r="C92" s="127" t="str">
        <f t="shared" si="27"/>
        <v/>
      </c>
      <c r="D92" s="128" t="str">
        <f t="shared" si="26"/>
        <v/>
      </c>
      <c r="E92" s="129" t="str">
        <f t="shared" si="26"/>
        <v/>
      </c>
      <c r="F92" s="130" t="str">
        <f t="shared" si="28"/>
        <v/>
      </c>
      <c r="G92" s="131"/>
      <c r="H92" s="165">
        <v>8</v>
      </c>
      <c r="I92" s="21" t="str">
        <f t="shared" si="29"/>
        <v/>
      </c>
      <c r="J92" s="22" t="str">
        <f t="shared" si="29"/>
        <v/>
      </c>
      <c r="K92" s="23" t="str">
        <f t="shared" si="29"/>
        <v/>
      </c>
      <c r="L92" s="270" t="str">
        <f t="shared" ref="L92" si="37">IF(M92=0,"",M92)</f>
        <v xml:space="preserve">
</v>
      </c>
      <c r="M92" s="1" t="str">
        <f t="shared" si="30"/>
        <v xml:space="preserve">
</v>
      </c>
      <c r="O92" s="86"/>
    </row>
    <row r="93" spans="2:15" ht="17.25" customHeight="1" x14ac:dyDescent="0.15">
      <c r="B93" s="115">
        <v>16</v>
      </c>
      <c r="C93" s="116" t="str">
        <f t="shared" si="27"/>
        <v/>
      </c>
      <c r="D93" s="117" t="str">
        <f t="shared" si="26"/>
        <v/>
      </c>
      <c r="E93" s="118" t="str">
        <f t="shared" si="26"/>
        <v/>
      </c>
      <c r="F93" s="119" t="str">
        <f t="shared" si="28"/>
        <v/>
      </c>
      <c r="G93" s="131"/>
      <c r="H93" s="164"/>
      <c r="I93" s="18" t="str">
        <f t="shared" si="29"/>
        <v/>
      </c>
      <c r="J93" s="19" t="str">
        <f t="shared" si="29"/>
        <v/>
      </c>
      <c r="K93" s="20" t="str">
        <f t="shared" si="29"/>
        <v/>
      </c>
      <c r="L93" s="269"/>
      <c r="M93" s="1" t="str">
        <f t="shared" si="30"/>
        <v xml:space="preserve">
</v>
      </c>
      <c r="O93" s="86"/>
    </row>
    <row r="94" spans="2:15" ht="17.25" customHeight="1" x14ac:dyDescent="0.15">
      <c r="B94" s="115">
        <v>17</v>
      </c>
      <c r="C94" s="122" t="str">
        <f t="shared" si="27"/>
        <v/>
      </c>
      <c r="D94" s="123" t="str">
        <f t="shared" si="26"/>
        <v/>
      </c>
      <c r="E94" s="124" t="str">
        <f t="shared" si="26"/>
        <v/>
      </c>
      <c r="F94" s="125" t="str">
        <f t="shared" si="28"/>
        <v/>
      </c>
      <c r="G94" s="131"/>
      <c r="H94" s="165">
        <v>9</v>
      </c>
      <c r="I94" s="21" t="str">
        <f t="shared" si="29"/>
        <v/>
      </c>
      <c r="J94" s="22" t="str">
        <f t="shared" si="29"/>
        <v/>
      </c>
      <c r="K94" s="23" t="str">
        <f t="shared" si="29"/>
        <v/>
      </c>
      <c r="L94" s="270" t="str">
        <f t="shared" ref="L94" si="38">IF(M94=0,"",M94)</f>
        <v xml:space="preserve">
</v>
      </c>
      <c r="M94" s="1" t="str">
        <f t="shared" si="30"/>
        <v xml:space="preserve">
</v>
      </c>
      <c r="O94" s="86"/>
    </row>
    <row r="95" spans="2:15" ht="17.25" customHeight="1" x14ac:dyDescent="0.15">
      <c r="B95" s="121">
        <v>18</v>
      </c>
      <c r="C95" s="122" t="str">
        <f t="shared" si="27"/>
        <v/>
      </c>
      <c r="D95" s="123" t="str">
        <f t="shared" si="26"/>
        <v/>
      </c>
      <c r="E95" s="124" t="str">
        <f t="shared" si="26"/>
        <v/>
      </c>
      <c r="F95" s="125" t="str">
        <f t="shared" si="28"/>
        <v/>
      </c>
      <c r="G95" s="131"/>
      <c r="H95" s="164"/>
      <c r="I95" s="18" t="str">
        <f t="shared" si="29"/>
        <v/>
      </c>
      <c r="J95" s="19" t="str">
        <f t="shared" si="29"/>
        <v/>
      </c>
      <c r="K95" s="20" t="str">
        <f t="shared" si="29"/>
        <v/>
      </c>
      <c r="L95" s="269"/>
      <c r="M95" s="1" t="str">
        <f t="shared" si="30"/>
        <v xml:space="preserve">
</v>
      </c>
      <c r="O95" s="86"/>
    </row>
    <row r="96" spans="2:15" ht="17.25" customHeight="1" x14ac:dyDescent="0.15">
      <c r="B96" s="115">
        <v>19</v>
      </c>
      <c r="C96" s="122" t="str">
        <f t="shared" si="27"/>
        <v/>
      </c>
      <c r="D96" s="123" t="str">
        <f t="shared" si="26"/>
        <v/>
      </c>
      <c r="E96" s="124" t="str">
        <f t="shared" si="26"/>
        <v/>
      </c>
      <c r="F96" s="125" t="str">
        <f t="shared" si="28"/>
        <v/>
      </c>
      <c r="G96" s="131"/>
      <c r="H96" s="165">
        <v>10</v>
      </c>
      <c r="I96" s="21" t="str">
        <f t="shared" si="29"/>
        <v/>
      </c>
      <c r="J96" s="22" t="str">
        <f t="shared" si="29"/>
        <v/>
      </c>
      <c r="K96" s="23" t="str">
        <f t="shared" si="29"/>
        <v/>
      </c>
      <c r="L96" s="270" t="str">
        <f t="shared" ref="L96" si="39">IF(M96=0,"",M96)</f>
        <v xml:space="preserve">
</v>
      </c>
      <c r="M96" s="1" t="str">
        <f t="shared" si="30"/>
        <v xml:space="preserve">
</v>
      </c>
      <c r="O96" s="86"/>
    </row>
    <row r="97" spans="2:15" ht="17.25" customHeight="1" thickBot="1" x14ac:dyDescent="0.2">
      <c r="B97" s="126">
        <v>20</v>
      </c>
      <c r="C97" s="127" t="str">
        <f t="shared" si="27"/>
        <v/>
      </c>
      <c r="D97" s="128" t="str">
        <f t="shared" si="26"/>
        <v/>
      </c>
      <c r="E97" s="129" t="str">
        <f t="shared" si="26"/>
        <v/>
      </c>
      <c r="F97" s="130" t="str">
        <f t="shared" si="28"/>
        <v/>
      </c>
      <c r="G97" s="131"/>
      <c r="H97" s="169"/>
      <c r="I97" s="24" t="str">
        <f t="shared" si="29"/>
        <v/>
      </c>
      <c r="J97" s="25" t="str">
        <f t="shared" si="29"/>
        <v/>
      </c>
      <c r="K97" s="26" t="str">
        <f t="shared" si="29"/>
        <v/>
      </c>
      <c r="L97" s="271"/>
      <c r="M97" s="1" t="str">
        <f t="shared" si="30"/>
        <v xml:space="preserve">
</v>
      </c>
      <c r="O97" s="86"/>
    </row>
    <row r="98" spans="2:15" ht="17.25" customHeight="1" x14ac:dyDescent="0.15">
      <c r="B98" s="115">
        <v>21</v>
      </c>
      <c r="C98" s="116" t="str">
        <f t="shared" si="27"/>
        <v/>
      </c>
      <c r="D98" s="117" t="str">
        <f t="shared" si="26"/>
        <v/>
      </c>
      <c r="E98" s="118" t="str">
        <f t="shared" si="26"/>
        <v/>
      </c>
      <c r="F98" s="119" t="str">
        <f t="shared" si="28"/>
        <v/>
      </c>
      <c r="G98" s="120"/>
      <c r="H98" s="163">
        <v>11</v>
      </c>
      <c r="I98" s="38" t="str">
        <f t="shared" si="29"/>
        <v/>
      </c>
      <c r="J98" s="39" t="str">
        <f t="shared" si="29"/>
        <v/>
      </c>
      <c r="K98" s="40" t="str">
        <f t="shared" si="29"/>
        <v/>
      </c>
      <c r="L98" s="273" t="str">
        <f t="shared" ref="L98" si="40">IF(M98=0,"",M98)</f>
        <v xml:space="preserve">
</v>
      </c>
      <c r="M98" s="1" t="str">
        <f t="shared" si="30"/>
        <v xml:space="preserve">
</v>
      </c>
      <c r="O98" s="86"/>
    </row>
    <row r="99" spans="2:15" ht="17.25" customHeight="1" x14ac:dyDescent="0.15">
      <c r="B99" s="115">
        <v>22</v>
      </c>
      <c r="C99" s="122" t="str">
        <f t="shared" si="27"/>
        <v/>
      </c>
      <c r="D99" s="123" t="str">
        <f t="shared" si="26"/>
        <v/>
      </c>
      <c r="E99" s="124" t="str">
        <f t="shared" si="26"/>
        <v/>
      </c>
      <c r="F99" s="125" t="str">
        <f t="shared" si="28"/>
        <v/>
      </c>
      <c r="G99" s="120"/>
      <c r="H99" s="164"/>
      <c r="I99" s="18" t="str">
        <f t="shared" si="29"/>
        <v/>
      </c>
      <c r="J99" s="19" t="str">
        <f t="shared" si="29"/>
        <v/>
      </c>
      <c r="K99" s="20" t="str">
        <f t="shared" si="29"/>
        <v/>
      </c>
      <c r="L99" s="269"/>
      <c r="M99" s="1" t="str">
        <f t="shared" si="30"/>
        <v xml:space="preserve">
</v>
      </c>
      <c r="O99" s="86"/>
    </row>
    <row r="100" spans="2:15" ht="17.25" customHeight="1" x14ac:dyDescent="0.15">
      <c r="B100" s="121">
        <v>23</v>
      </c>
      <c r="C100" s="122" t="str">
        <f t="shared" si="27"/>
        <v/>
      </c>
      <c r="D100" s="123" t="str">
        <f t="shared" si="26"/>
        <v/>
      </c>
      <c r="E100" s="124" t="str">
        <f t="shared" si="26"/>
        <v/>
      </c>
      <c r="F100" s="125" t="str">
        <f t="shared" si="28"/>
        <v/>
      </c>
      <c r="G100" s="120"/>
      <c r="H100" s="165">
        <v>12</v>
      </c>
      <c r="I100" s="21" t="str">
        <f t="shared" si="29"/>
        <v/>
      </c>
      <c r="J100" s="22" t="str">
        <f t="shared" si="29"/>
        <v/>
      </c>
      <c r="K100" s="23" t="str">
        <f t="shared" si="29"/>
        <v/>
      </c>
      <c r="L100" s="270" t="str">
        <f t="shared" ref="L100" si="41">IF(M100=0,"",M100)</f>
        <v xml:space="preserve">
</v>
      </c>
      <c r="M100" s="1" t="str">
        <f t="shared" si="30"/>
        <v xml:space="preserve">
</v>
      </c>
      <c r="O100" s="86"/>
    </row>
    <row r="101" spans="2:15" ht="17.25" customHeight="1" x14ac:dyDescent="0.15">
      <c r="B101" s="115">
        <v>24</v>
      </c>
      <c r="C101" s="122" t="str">
        <f t="shared" si="27"/>
        <v/>
      </c>
      <c r="D101" s="123" t="str">
        <f t="shared" si="26"/>
        <v/>
      </c>
      <c r="E101" s="124" t="str">
        <f t="shared" si="26"/>
        <v/>
      </c>
      <c r="F101" s="125" t="str">
        <f t="shared" si="28"/>
        <v/>
      </c>
      <c r="G101" s="120"/>
      <c r="H101" s="164"/>
      <c r="I101" s="18" t="str">
        <f t="shared" si="29"/>
        <v/>
      </c>
      <c r="J101" s="19" t="str">
        <f t="shared" si="29"/>
        <v/>
      </c>
      <c r="K101" s="20" t="str">
        <f t="shared" si="29"/>
        <v/>
      </c>
      <c r="L101" s="269"/>
      <c r="M101" s="1" t="str">
        <f t="shared" si="30"/>
        <v xml:space="preserve">
</v>
      </c>
      <c r="O101" s="86"/>
    </row>
    <row r="102" spans="2:15" ht="17.25" customHeight="1" thickBot="1" x14ac:dyDescent="0.2">
      <c r="B102" s="126">
        <v>25</v>
      </c>
      <c r="C102" s="127" t="str">
        <f t="shared" si="27"/>
        <v/>
      </c>
      <c r="D102" s="128" t="str">
        <f t="shared" si="26"/>
        <v/>
      </c>
      <c r="E102" s="129" t="str">
        <f t="shared" si="26"/>
        <v/>
      </c>
      <c r="F102" s="130" t="str">
        <f t="shared" si="28"/>
        <v/>
      </c>
      <c r="G102" s="120"/>
      <c r="H102" s="165">
        <v>13</v>
      </c>
      <c r="I102" s="21" t="str">
        <f t="shared" si="29"/>
        <v/>
      </c>
      <c r="J102" s="22" t="str">
        <f t="shared" si="29"/>
        <v/>
      </c>
      <c r="K102" s="23" t="str">
        <f t="shared" si="29"/>
        <v/>
      </c>
      <c r="L102" s="270" t="str">
        <f t="shared" ref="L102" si="42">IF(M102=0,"",M102)</f>
        <v xml:space="preserve">
</v>
      </c>
      <c r="M102" s="1" t="str">
        <f t="shared" si="30"/>
        <v xml:space="preserve">
</v>
      </c>
      <c r="O102" s="86"/>
    </row>
    <row r="103" spans="2:15" ht="17.25" customHeight="1" x14ac:dyDescent="0.15">
      <c r="B103" s="115">
        <v>26</v>
      </c>
      <c r="C103" s="116" t="str">
        <f t="shared" si="27"/>
        <v/>
      </c>
      <c r="D103" s="117" t="str">
        <f t="shared" si="26"/>
        <v/>
      </c>
      <c r="E103" s="118" t="str">
        <f t="shared" si="26"/>
        <v/>
      </c>
      <c r="F103" s="119" t="str">
        <f t="shared" si="28"/>
        <v/>
      </c>
      <c r="G103" s="120"/>
      <c r="H103" s="164"/>
      <c r="I103" s="18" t="str">
        <f t="shared" si="29"/>
        <v/>
      </c>
      <c r="J103" s="19" t="str">
        <f t="shared" si="29"/>
        <v/>
      </c>
      <c r="K103" s="20" t="str">
        <f t="shared" si="29"/>
        <v/>
      </c>
      <c r="L103" s="269"/>
      <c r="M103" s="1" t="str">
        <f t="shared" si="30"/>
        <v xml:space="preserve">
</v>
      </c>
    </row>
    <row r="104" spans="2:15" ht="17.25" customHeight="1" x14ac:dyDescent="0.15">
      <c r="B104" s="115">
        <v>27</v>
      </c>
      <c r="C104" s="122" t="str">
        <f t="shared" si="27"/>
        <v/>
      </c>
      <c r="D104" s="123" t="str">
        <f t="shared" si="26"/>
        <v/>
      </c>
      <c r="E104" s="124" t="str">
        <f t="shared" si="26"/>
        <v/>
      </c>
      <c r="F104" s="125" t="str">
        <f t="shared" si="28"/>
        <v/>
      </c>
      <c r="G104" s="120"/>
      <c r="H104" s="165">
        <v>14</v>
      </c>
      <c r="I104" s="21" t="str">
        <f t="shared" si="29"/>
        <v/>
      </c>
      <c r="J104" s="22" t="str">
        <f t="shared" si="29"/>
        <v/>
      </c>
      <c r="K104" s="23" t="str">
        <f t="shared" si="29"/>
        <v/>
      </c>
      <c r="L104" s="270" t="str">
        <f t="shared" ref="L104" si="43">IF(M104=0,"",M104)</f>
        <v xml:space="preserve">
</v>
      </c>
      <c r="M104" s="1" t="str">
        <f t="shared" si="30"/>
        <v xml:space="preserve">
</v>
      </c>
    </row>
    <row r="105" spans="2:15" ht="17.25" customHeight="1" x14ac:dyDescent="0.15">
      <c r="B105" s="121">
        <v>28</v>
      </c>
      <c r="C105" s="122" t="str">
        <f t="shared" si="27"/>
        <v/>
      </c>
      <c r="D105" s="123" t="str">
        <f t="shared" si="26"/>
        <v/>
      </c>
      <c r="E105" s="124" t="str">
        <f t="shared" si="26"/>
        <v/>
      </c>
      <c r="F105" s="125" t="str">
        <f t="shared" si="28"/>
        <v/>
      </c>
      <c r="G105" s="120"/>
      <c r="H105" s="164"/>
      <c r="I105" s="18" t="str">
        <f t="shared" si="29"/>
        <v/>
      </c>
      <c r="J105" s="19" t="str">
        <f t="shared" si="29"/>
        <v/>
      </c>
      <c r="K105" s="20" t="str">
        <f t="shared" si="29"/>
        <v/>
      </c>
      <c r="L105" s="269"/>
      <c r="M105" s="1" t="str">
        <f t="shared" si="30"/>
        <v xml:space="preserve">
</v>
      </c>
    </row>
    <row r="106" spans="2:15" ht="17.25" customHeight="1" x14ac:dyDescent="0.15">
      <c r="B106" s="115">
        <v>29</v>
      </c>
      <c r="C106" s="122" t="str">
        <f t="shared" si="27"/>
        <v/>
      </c>
      <c r="D106" s="123" t="str">
        <f t="shared" si="26"/>
        <v/>
      </c>
      <c r="E106" s="124" t="str">
        <f t="shared" si="26"/>
        <v/>
      </c>
      <c r="F106" s="125" t="str">
        <f t="shared" si="28"/>
        <v/>
      </c>
      <c r="G106" s="120"/>
      <c r="H106" s="165">
        <v>15</v>
      </c>
      <c r="I106" s="21" t="str">
        <f t="shared" si="29"/>
        <v/>
      </c>
      <c r="J106" s="22" t="str">
        <f t="shared" si="29"/>
        <v/>
      </c>
      <c r="K106" s="23" t="str">
        <f t="shared" si="29"/>
        <v/>
      </c>
      <c r="L106" s="270" t="str">
        <f t="shared" ref="L106" si="44">IF(M106=0,"",M106)</f>
        <v xml:space="preserve">
</v>
      </c>
      <c r="M106" s="1" t="str">
        <f t="shared" si="30"/>
        <v xml:space="preserve">
</v>
      </c>
    </row>
    <row r="107" spans="2:15" ht="17.25" customHeight="1" thickBot="1" x14ac:dyDescent="0.2">
      <c r="B107" s="126">
        <v>30</v>
      </c>
      <c r="C107" s="127" t="str">
        <f t="shared" si="27"/>
        <v/>
      </c>
      <c r="D107" s="128" t="str">
        <f t="shared" si="26"/>
        <v/>
      </c>
      <c r="E107" s="129" t="str">
        <f t="shared" si="26"/>
        <v/>
      </c>
      <c r="F107" s="130" t="str">
        <f t="shared" si="28"/>
        <v/>
      </c>
      <c r="G107" s="132"/>
      <c r="H107" s="169"/>
      <c r="I107" s="24" t="str">
        <f t="shared" si="29"/>
        <v/>
      </c>
      <c r="J107" s="25" t="str">
        <f t="shared" si="29"/>
        <v/>
      </c>
      <c r="K107" s="26" t="str">
        <f t="shared" si="29"/>
        <v/>
      </c>
      <c r="L107" s="271"/>
      <c r="M107" s="1" t="str">
        <f t="shared" si="30"/>
        <v xml:space="preserve">
</v>
      </c>
    </row>
    <row r="108" spans="2:15" ht="24.75" customHeight="1" thickBot="1" x14ac:dyDescent="0.2">
      <c r="B108" s="11"/>
      <c r="C108" s="12"/>
      <c r="D108" s="12"/>
      <c r="E108" s="12"/>
      <c r="F108" s="41"/>
      <c r="H108" s="49"/>
      <c r="I108" s="50"/>
      <c r="J108" s="50"/>
      <c r="K108" s="50"/>
      <c r="L108" s="51"/>
    </row>
    <row r="109" spans="2:15" x14ac:dyDescent="0.15">
      <c r="B109" s="140" t="s">
        <v>263</v>
      </c>
      <c r="C109" s="141"/>
      <c r="D109" s="138">
        <f>女子入力シート!B20</f>
        <v>0</v>
      </c>
    </row>
    <row r="110" spans="2:15" ht="15" thickBot="1" x14ac:dyDescent="0.2">
      <c r="B110" s="142" t="s">
        <v>264</v>
      </c>
      <c r="C110" s="143"/>
      <c r="D110" s="139">
        <f>女子入力シート!B57</f>
        <v>0</v>
      </c>
    </row>
  </sheetData>
  <mergeCells count="184">
    <mergeCell ref="H106:H107"/>
    <mergeCell ref="L106:L107"/>
    <mergeCell ref="H100:H101"/>
    <mergeCell ref="L100:L101"/>
    <mergeCell ref="H102:H103"/>
    <mergeCell ref="L102:L103"/>
    <mergeCell ref="H104:H105"/>
    <mergeCell ref="L104:L105"/>
    <mergeCell ref="H84:H85"/>
    <mergeCell ref="L84:L85"/>
    <mergeCell ref="H86:H87"/>
    <mergeCell ref="L86:L87"/>
    <mergeCell ref="H98:H99"/>
    <mergeCell ref="L98:L99"/>
    <mergeCell ref="H88:H89"/>
    <mergeCell ref="L88:L89"/>
    <mergeCell ref="H90:H91"/>
    <mergeCell ref="L90:L91"/>
    <mergeCell ref="H92:H93"/>
    <mergeCell ref="L92:L93"/>
    <mergeCell ref="H94:H95"/>
    <mergeCell ref="L94:L95"/>
    <mergeCell ref="H96:H97"/>
    <mergeCell ref="L96:L97"/>
    <mergeCell ref="H78:H79"/>
    <mergeCell ref="L78:L79"/>
    <mergeCell ref="H80:H81"/>
    <mergeCell ref="L80:L81"/>
    <mergeCell ref="H82:H83"/>
    <mergeCell ref="L82:L83"/>
    <mergeCell ref="B75:F75"/>
    <mergeCell ref="H75:L75"/>
    <mergeCell ref="B76:B77"/>
    <mergeCell ref="C76:D76"/>
    <mergeCell ref="E76:E77"/>
    <mergeCell ref="F76:F77"/>
    <mergeCell ref="H76:H77"/>
    <mergeCell ref="I76:J76"/>
    <mergeCell ref="K76:K77"/>
    <mergeCell ref="L76:L77"/>
    <mergeCell ref="C72:D72"/>
    <mergeCell ref="E72:F72"/>
    <mergeCell ref="H72:J72"/>
    <mergeCell ref="K72:L72"/>
    <mergeCell ref="B74:F74"/>
    <mergeCell ref="H74:L74"/>
    <mergeCell ref="C70:D70"/>
    <mergeCell ref="E70:F70"/>
    <mergeCell ref="H70:J70"/>
    <mergeCell ref="K70:L70"/>
    <mergeCell ref="C71:D71"/>
    <mergeCell ref="E71:F71"/>
    <mergeCell ref="H71:J71"/>
    <mergeCell ref="K71:L71"/>
    <mergeCell ref="C68:D68"/>
    <mergeCell ref="E68:F68"/>
    <mergeCell ref="H68:J68"/>
    <mergeCell ref="K68:L68"/>
    <mergeCell ref="C69:D69"/>
    <mergeCell ref="E69:F69"/>
    <mergeCell ref="H69:J69"/>
    <mergeCell ref="K69:L69"/>
    <mergeCell ref="C66:D66"/>
    <mergeCell ref="E66:F66"/>
    <mergeCell ref="H66:J66"/>
    <mergeCell ref="K66:L66"/>
    <mergeCell ref="C67:D67"/>
    <mergeCell ref="E67:F67"/>
    <mergeCell ref="H67:J67"/>
    <mergeCell ref="K67:L67"/>
    <mergeCell ref="C64:D64"/>
    <mergeCell ref="E64:F64"/>
    <mergeCell ref="C65:D65"/>
    <mergeCell ref="E65:F65"/>
    <mergeCell ref="H65:J65"/>
    <mergeCell ref="K65:L65"/>
    <mergeCell ref="G59:H59"/>
    <mergeCell ref="I59:K59"/>
    <mergeCell ref="B61:D61"/>
    <mergeCell ref="E61:G61"/>
    <mergeCell ref="H61:L61"/>
    <mergeCell ref="B63:B64"/>
    <mergeCell ref="C63:F63"/>
    <mergeCell ref="G63:G64"/>
    <mergeCell ref="H63:J64"/>
    <mergeCell ref="K63:L64"/>
    <mergeCell ref="H50:H51"/>
    <mergeCell ref="L50:L51"/>
    <mergeCell ref="H52:H53"/>
    <mergeCell ref="L52:L53"/>
    <mergeCell ref="A55:J55"/>
    <mergeCell ref="B57:E59"/>
    <mergeCell ref="G57:H57"/>
    <mergeCell ref="I57:L57"/>
    <mergeCell ref="G58:H58"/>
    <mergeCell ref="I58:K58"/>
    <mergeCell ref="H44:H45"/>
    <mergeCell ref="L44:L45"/>
    <mergeCell ref="H46:H47"/>
    <mergeCell ref="L46:L47"/>
    <mergeCell ref="H48:H49"/>
    <mergeCell ref="L48:L49"/>
    <mergeCell ref="H40:H41"/>
    <mergeCell ref="L40:L41"/>
    <mergeCell ref="H42:H43"/>
    <mergeCell ref="L42:L43"/>
    <mergeCell ref="K22:K23"/>
    <mergeCell ref="L22:L23"/>
    <mergeCell ref="H24:H25"/>
    <mergeCell ref="L24:L25"/>
    <mergeCell ref="H26:H27"/>
    <mergeCell ref="L26:L27"/>
    <mergeCell ref="B20:F20"/>
    <mergeCell ref="H20:L20"/>
    <mergeCell ref="B21:F21"/>
    <mergeCell ref="H21:L21"/>
    <mergeCell ref="B22:B23"/>
    <mergeCell ref="C22:D22"/>
    <mergeCell ref="E22:E23"/>
    <mergeCell ref="F22:F23"/>
    <mergeCell ref="H22:H23"/>
    <mergeCell ref="I22:J22"/>
    <mergeCell ref="C17:D17"/>
    <mergeCell ref="E17:F17"/>
    <mergeCell ref="H17:J17"/>
    <mergeCell ref="K17:L17"/>
    <mergeCell ref="C18:D18"/>
    <mergeCell ref="E18:F18"/>
    <mergeCell ref="H18:J18"/>
    <mergeCell ref="K18:L18"/>
    <mergeCell ref="C15:D15"/>
    <mergeCell ref="E15:F15"/>
    <mergeCell ref="H15:J15"/>
    <mergeCell ref="K15:L15"/>
    <mergeCell ref="C16:D16"/>
    <mergeCell ref="E16:F16"/>
    <mergeCell ref="H16:J16"/>
    <mergeCell ref="K16:L16"/>
    <mergeCell ref="C14:D14"/>
    <mergeCell ref="E14:F14"/>
    <mergeCell ref="H14:J14"/>
    <mergeCell ref="K14:L14"/>
    <mergeCell ref="C11:D11"/>
    <mergeCell ref="E11:F11"/>
    <mergeCell ref="H11:J11"/>
    <mergeCell ref="K11:L11"/>
    <mergeCell ref="C12:D12"/>
    <mergeCell ref="E12:F12"/>
    <mergeCell ref="H12:J12"/>
    <mergeCell ref="K12:L12"/>
    <mergeCell ref="H38:H39"/>
    <mergeCell ref="L38:L39"/>
    <mergeCell ref="A1:J1"/>
    <mergeCell ref="B3:E5"/>
    <mergeCell ref="G3:H3"/>
    <mergeCell ref="I3:L3"/>
    <mergeCell ref="G4:H4"/>
    <mergeCell ref="I4:K4"/>
    <mergeCell ref="G5:H5"/>
    <mergeCell ref="I5:K5"/>
    <mergeCell ref="B7:D7"/>
    <mergeCell ref="E7:G7"/>
    <mergeCell ref="H7:L7"/>
    <mergeCell ref="B9:B10"/>
    <mergeCell ref="C9:F9"/>
    <mergeCell ref="G9:G10"/>
    <mergeCell ref="H9:J10"/>
    <mergeCell ref="K9:L10"/>
    <mergeCell ref="C10:D10"/>
    <mergeCell ref="E10:F10"/>
    <mergeCell ref="C13:D13"/>
    <mergeCell ref="E13:F13"/>
    <mergeCell ref="H13:J13"/>
    <mergeCell ref="K13:L13"/>
    <mergeCell ref="H28:H29"/>
    <mergeCell ref="L28:L29"/>
    <mergeCell ref="H30:H31"/>
    <mergeCell ref="L30:L31"/>
    <mergeCell ref="H32:H33"/>
    <mergeCell ref="L32:L33"/>
    <mergeCell ref="H34:H35"/>
    <mergeCell ref="L34:L35"/>
    <mergeCell ref="H36:H37"/>
    <mergeCell ref="L36:L37"/>
  </mergeCells>
  <phoneticPr fontId="2"/>
  <printOptions horizontalCentered="1" verticalCentered="1"/>
  <pageMargins left="0.47244094488188981" right="0.39370078740157483" top="0.39370078740157483" bottom="0.39370078740157483" header="0.51181102362204722" footer="0.51181102362204722"/>
  <pageSetup paperSize="9" scale="83" orientation="portrait" r:id="rId1"/>
  <headerFooter alignWithMargins="0"/>
  <rowBreaks count="1" manualBreakCount="1">
    <brk id="54" max="1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J81"/>
  <sheetViews>
    <sheetView view="pageBreakPreview" topLeftCell="A2" zoomScaleNormal="100" zoomScaleSheetLayoutView="100" workbookViewId="0">
      <selection activeCell="A3" sqref="A3"/>
    </sheetView>
  </sheetViews>
  <sheetFormatPr defaultRowHeight="13.5" x14ac:dyDescent="0.15"/>
  <cols>
    <col min="6" max="6" width="10.875" customWidth="1"/>
  </cols>
  <sheetData>
    <row r="1" spans="1:36" ht="40.5" customHeight="1" thickBot="1" x14ac:dyDescent="0.2">
      <c r="C1" s="335" t="s">
        <v>12</v>
      </c>
      <c r="D1" s="335"/>
      <c r="E1" s="335"/>
      <c r="F1" s="335"/>
      <c r="G1" s="335"/>
      <c r="H1" s="336"/>
      <c r="I1" s="42" t="s">
        <v>20</v>
      </c>
      <c r="J1" s="43"/>
    </row>
    <row r="2" spans="1:36" ht="32.25" customHeight="1" thickBot="1" x14ac:dyDescent="0.2">
      <c r="A2" s="331" t="s">
        <v>266</v>
      </c>
      <c r="B2" s="332"/>
      <c r="C2" s="332"/>
      <c r="D2" s="333"/>
      <c r="F2" s="343"/>
      <c r="G2" s="344"/>
      <c r="H2" s="344"/>
      <c r="I2" s="344"/>
      <c r="J2" s="344"/>
      <c r="N2" s="299"/>
      <c r="O2" s="300"/>
      <c r="P2" s="300"/>
      <c r="Q2" s="300"/>
      <c r="R2" s="300"/>
      <c r="S2" s="300"/>
      <c r="T2" s="300"/>
      <c r="U2" s="300"/>
      <c r="V2" s="300"/>
      <c r="W2" s="300"/>
      <c r="X2" s="300"/>
      <c r="Y2" s="300"/>
      <c r="Z2" s="300"/>
      <c r="AA2" s="300"/>
      <c r="AB2" s="300"/>
      <c r="AC2" s="300"/>
      <c r="AD2" s="300"/>
      <c r="AE2" s="300"/>
      <c r="AF2" s="301"/>
      <c r="AG2" s="45"/>
      <c r="AH2" s="46"/>
      <c r="AI2" s="1"/>
      <c r="AJ2" s="1"/>
    </row>
    <row r="3" spans="1:36" ht="6.75" customHeight="1" thickBot="1" x14ac:dyDescent="0.2">
      <c r="A3" s="29"/>
      <c r="B3" s="29"/>
      <c r="C3" s="29"/>
      <c r="D3" s="29"/>
      <c r="E3" s="29"/>
      <c r="F3" s="29"/>
      <c r="G3" s="29"/>
      <c r="H3" s="29"/>
      <c r="I3" s="29"/>
      <c r="N3" s="302"/>
      <c r="O3" s="267"/>
      <c r="P3" s="267"/>
      <c r="Q3" s="267"/>
      <c r="R3" s="267"/>
      <c r="S3" s="267"/>
      <c r="T3" s="267"/>
      <c r="U3" s="267"/>
      <c r="V3" s="267"/>
      <c r="W3" s="267"/>
      <c r="X3" s="267"/>
      <c r="Y3" s="267"/>
      <c r="Z3" s="267"/>
      <c r="AA3" s="267"/>
      <c r="AB3" s="267"/>
      <c r="AC3" s="267"/>
      <c r="AD3" s="267"/>
      <c r="AE3" s="267"/>
      <c r="AF3" s="303"/>
      <c r="AG3" s="45"/>
      <c r="AH3" s="307"/>
      <c r="AI3" s="308"/>
      <c r="AJ3" s="309"/>
    </row>
    <row r="4" spans="1:36" s="31" customFormat="1" ht="32.25" customHeight="1" x14ac:dyDescent="0.15">
      <c r="A4" s="30"/>
      <c r="B4" s="30"/>
      <c r="C4" s="30"/>
      <c r="D4" s="345" t="s">
        <v>15</v>
      </c>
      <c r="E4" s="346"/>
      <c r="F4" s="324"/>
      <c r="G4" s="325"/>
      <c r="H4" s="325"/>
      <c r="I4" s="326"/>
      <c r="N4" s="302"/>
      <c r="O4" s="267"/>
      <c r="P4" s="267"/>
      <c r="Q4" s="267"/>
      <c r="R4" s="267"/>
      <c r="S4" s="267"/>
      <c r="T4" s="267"/>
      <c r="U4" s="267"/>
      <c r="V4" s="267"/>
      <c r="W4" s="267"/>
      <c r="X4" s="267"/>
      <c r="Y4" s="267"/>
      <c r="Z4" s="267"/>
      <c r="AA4" s="267"/>
      <c r="AB4" s="267"/>
      <c r="AC4" s="267"/>
      <c r="AD4" s="267"/>
      <c r="AE4" s="267"/>
      <c r="AF4" s="303"/>
      <c r="AG4" s="45"/>
      <c r="AH4" s="46"/>
      <c r="AI4" s="1"/>
      <c r="AJ4" s="1"/>
    </row>
    <row r="5" spans="1:36" s="31" customFormat="1" ht="32.25" customHeight="1" thickBot="1" x14ac:dyDescent="0.2">
      <c r="A5" s="30"/>
      <c r="B5" s="30"/>
      <c r="C5" s="30"/>
      <c r="D5" s="327" t="s">
        <v>13</v>
      </c>
      <c r="E5" s="328"/>
      <c r="F5" s="320"/>
      <c r="G5" s="321"/>
      <c r="H5" s="321"/>
      <c r="I5" s="32" t="s">
        <v>8</v>
      </c>
      <c r="N5" s="304"/>
      <c r="O5" s="305"/>
      <c r="P5" s="305"/>
      <c r="Q5" s="305"/>
      <c r="R5" s="305"/>
      <c r="S5" s="305"/>
      <c r="T5" s="305"/>
      <c r="U5" s="305"/>
      <c r="V5" s="305"/>
      <c r="W5" s="305"/>
      <c r="X5" s="305"/>
      <c r="Y5" s="305"/>
      <c r="Z5" s="305"/>
      <c r="AA5" s="305"/>
      <c r="AB5" s="305"/>
      <c r="AC5" s="305"/>
      <c r="AD5" s="305"/>
      <c r="AE5" s="305"/>
      <c r="AF5" s="306"/>
      <c r="AG5" s="45"/>
      <c r="AH5" s="46"/>
      <c r="AI5" s="44"/>
      <c r="AJ5" s="1"/>
    </row>
    <row r="6" spans="1:36" s="31" customFormat="1" ht="32.25" customHeight="1" thickBot="1" x14ac:dyDescent="0.2">
      <c r="A6" s="30"/>
      <c r="B6" s="30"/>
      <c r="C6" s="30"/>
      <c r="D6" s="337" t="s">
        <v>16</v>
      </c>
      <c r="E6" s="338"/>
      <c r="F6" s="339"/>
      <c r="G6" s="340"/>
      <c r="H6" s="340"/>
      <c r="I6" s="33" t="s">
        <v>8</v>
      </c>
      <c r="N6" s="302" t="s">
        <v>181</v>
      </c>
      <c r="O6" s="267"/>
      <c r="P6" s="267"/>
      <c r="Q6" s="267"/>
      <c r="R6" s="267"/>
      <c r="S6" s="267"/>
      <c r="T6" s="267"/>
      <c r="U6" s="267"/>
      <c r="V6" s="267"/>
      <c r="W6" s="267"/>
      <c r="X6" s="267"/>
      <c r="Y6" s="267"/>
      <c r="Z6" s="267"/>
      <c r="AA6" s="267"/>
      <c r="AB6" s="267"/>
      <c r="AC6" s="267"/>
      <c r="AD6" s="267"/>
      <c r="AE6" s="267"/>
      <c r="AF6" s="303"/>
      <c r="AG6" s="45"/>
      <c r="AH6" s="46"/>
      <c r="AI6" s="44"/>
      <c r="AJ6" s="1"/>
    </row>
    <row r="7" spans="1:36" ht="9.75" customHeight="1" x14ac:dyDescent="0.15">
      <c r="A7" s="29"/>
      <c r="B7" s="29"/>
      <c r="C7" s="29"/>
      <c r="D7" s="29"/>
      <c r="E7" s="29"/>
      <c r="F7" s="29"/>
      <c r="G7" s="29"/>
      <c r="H7" s="29"/>
      <c r="I7" s="34"/>
      <c r="N7" s="302"/>
      <c r="O7" s="267"/>
      <c r="P7" s="267"/>
      <c r="Q7" s="267"/>
      <c r="R7" s="267"/>
      <c r="S7" s="267"/>
      <c r="T7" s="267"/>
      <c r="U7" s="267"/>
      <c r="V7" s="267"/>
      <c r="W7" s="267"/>
      <c r="X7" s="267"/>
      <c r="Y7" s="267"/>
      <c r="Z7" s="267"/>
      <c r="AA7" s="267"/>
      <c r="AB7" s="267"/>
      <c r="AC7" s="267"/>
      <c r="AD7" s="267"/>
      <c r="AE7" s="267"/>
      <c r="AF7" s="303"/>
      <c r="AG7" s="45"/>
      <c r="AH7" s="46"/>
      <c r="AI7" s="44"/>
      <c r="AJ7" s="1"/>
    </row>
    <row r="8" spans="1:36" ht="66" customHeight="1" thickBot="1" x14ac:dyDescent="0.2">
      <c r="B8" s="342" t="s">
        <v>265</v>
      </c>
      <c r="C8" s="342"/>
      <c r="D8" s="342"/>
      <c r="E8" s="342"/>
      <c r="F8" s="342"/>
      <c r="G8" s="342"/>
      <c r="H8" s="342"/>
      <c r="I8" s="342"/>
      <c r="J8" s="52"/>
      <c r="N8" s="304"/>
      <c r="O8" s="305"/>
      <c r="P8" s="305"/>
      <c r="Q8" s="305"/>
      <c r="R8" s="305"/>
      <c r="S8" s="305"/>
      <c r="T8" s="305"/>
      <c r="U8" s="305"/>
      <c r="V8" s="305"/>
      <c r="W8" s="305"/>
      <c r="X8" s="305"/>
      <c r="Y8" s="305"/>
      <c r="Z8" s="305"/>
      <c r="AA8" s="305"/>
      <c r="AB8" s="305"/>
      <c r="AC8" s="305"/>
      <c r="AD8" s="305"/>
      <c r="AE8" s="305"/>
      <c r="AF8" s="306"/>
      <c r="AG8" s="1"/>
      <c r="AH8" s="46"/>
      <c r="AI8" s="44"/>
      <c r="AJ8" s="1"/>
    </row>
    <row r="9" spans="1:36" ht="3" customHeight="1" x14ac:dyDescent="0.15">
      <c r="A9" s="30"/>
      <c r="B9" s="30"/>
      <c r="C9" s="30"/>
      <c r="D9" s="30"/>
      <c r="E9" s="30"/>
      <c r="G9" s="29"/>
      <c r="H9" s="29"/>
      <c r="I9" s="29"/>
      <c r="N9" s="45"/>
      <c r="O9" s="45"/>
      <c r="P9" s="45"/>
      <c r="Q9" s="45"/>
      <c r="R9" s="45"/>
      <c r="S9" s="45"/>
      <c r="T9" s="45"/>
      <c r="U9" s="45"/>
      <c r="V9" s="45"/>
      <c r="W9" s="45"/>
      <c r="X9" s="45"/>
      <c r="Y9" s="45"/>
      <c r="Z9" s="45"/>
      <c r="AA9" s="45"/>
      <c r="AB9" s="45"/>
      <c r="AC9" s="45"/>
      <c r="AD9" s="45"/>
      <c r="AE9" s="45"/>
      <c r="AF9" s="45"/>
      <c r="AG9" s="1"/>
      <c r="AH9" s="46"/>
      <c r="AI9" s="44"/>
      <c r="AJ9" s="1"/>
    </row>
    <row r="10" spans="1:36" ht="32.25" customHeight="1" thickBot="1" x14ac:dyDescent="0.3">
      <c r="A10" s="30"/>
      <c r="B10" s="319" t="s">
        <v>91</v>
      </c>
      <c r="C10" s="341"/>
      <c r="D10" s="341"/>
      <c r="E10" s="341"/>
      <c r="F10" s="341"/>
      <c r="G10" s="341"/>
      <c r="H10" s="341"/>
      <c r="I10" s="341"/>
      <c r="N10" s="45"/>
      <c r="O10" s="45"/>
      <c r="P10" s="45"/>
      <c r="Q10" s="45"/>
      <c r="R10" s="45"/>
      <c r="S10" s="45"/>
      <c r="T10" s="45"/>
      <c r="U10" s="45"/>
      <c r="V10" s="45"/>
      <c r="W10" s="45"/>
      <c r="X10" s="45"/>
      <c r="Y10" s="45"/>
      <c r="Z10" s="45"/>
      <c r="AA10" s="45"/>
      <c r="AB10" s="45"/>
      <c r="AC10" s="45"/>
      <c r="AD10" s="45"/>
      <c r="AE10" s="45"/>
      <c r="AF10" s="45"/>
      <c r="AG10" s="1"/>
      <c r="AH10" s="46"/>
      <c r="AI10" s="44"/>
      <c r="AJ10" s="1"/>
    </row>
    <row r="11" spans="1:36" ht="19.5" customHeight="1" x14ac:dyDescent="0.15">
      <c r="B11" s="278" t="s">
        <v>17</v>
      </c>
      <c r="C11" s="281" t="s">
        <v>14</v>
      </c>
      <c r="D11" s="281"/>
      <c r="E11" s="282"/>
      <c r="F11" s="283"/>
      <c r="G11" s="283"/>
      <c r="H11" s="283"/>
      <c r="I11" s="284"/>
      <c r="N11" s="310" t="s">
        <v>184</v>
      </c>
      <c r="O11" s="311"/>
      <c r="P11" s="311"/>
      <c r="Q11" s="311"/>
      <c r="R11" s="311"/>
      <c r="S11" s="311"/>
      <c r="T11" s="311"/>
      <c r="U11" s="311"/>
      <c r="V11" s="311"/>
      <c r="W11" s="311"/>
      <c r="X11" s="311"/>
      <c r="Y11" s="311"/>
      <c r="Z11" s="311"/>
      <c r="AA11" s="311"/>
      <c r="AB11" s="311"/>
      <c r="AC11" s="311"/>
      <c r="AD11" s="311"/>
      <c r="AE11" s="312"/>
      <c r="AF11" s="45"/>
      <c r="AG11" s="1"/>
      <c r="AH11" s="46"/>
      <c r="AI11" s="44"/>
      <c r="AJ11" s="1"/>
    </row>
    <row r="12" spans="1:36" ht="36.75" customHeight="1" thickBot="1" x14ac:dyDescent="0.2">
      <c r="B12" s="280"/>
      <c r="C12" s="291" t="s">
        <v>99</v>
      </c>
      <c r="D12" s="292"/>
      <c r="E12" s="293"/>
      <c r="F12" s="329"/>
      <c r="G12" s="329"/>
      <c r="H12" s="329"/>
      <c r="I12" s="330"/>
      <c r="N12" s="313"/>
      <c r="O12" s="314"/>
      <c r="P12" s="314"/>
      <c r="Q12" s="314"/>
      <c r="R12" s="314"/>
      <c r="S12" s="314"/>
      <c r="T12" s="314"/>
      <c r="U12" s="314"/>
      <c r="V12" s="314"/>
      <c r="W12" s="314"/>
      <c r="X12" s="314"/>
      <c r="Y12" s="314"/>
      <c r="Z12" s="314"/>
      <c r="AA12" s="314"/>
      <c r="AB12" s="314"/>
      <c r="AC12" s="314"/>
      <c r="AD12" s="314"/>
      <c r="AE12" s="315"/>
      <c r="AF12" s="45"/>
      <c r="AG12" s="1"/>
      <c r="AH12" s="46"/>
      <c r="AI12" s="44"/>
      <c r="AJ12" s="1"/>
    </row>
    <row r="13" spans="1:36" ht="19.5" customHeight="1" x14ac:dyDescent="0.15">
      <c r="B13" s="278" t="s">
        <v>18</v>
      </c>
      <c r="C13" s="281" t="s">
        <v>14</v>
      </c>
      <c r="D13" s="281"/>
      <c r="E13" s="282"/>
      <c r="F13" s="322"/>
      <c r="G13" s="322"/>
      <c r="H13" s="322"/>
      <c r="I13" s="323"/>
      <c r="N13" s="313"/>
      <c r="O13" s="314"/>
      <c r="P13" s="314"/>
      <c r="Q13" s="314"/>
      <c r="R13" s="314"/>
      <c r="S13" s="314"/>
      <c r="T13" s="314"/>
      <c r="U13" s="314"/>
      <c r="V13" s="314"/>
      <c r="W13" s="314"/>
      <c r="X13" s="314"/>
      <c r="Y13" s="314"/>
      <c r="Z13" s="314"/>
      <c r="AA13" s="314"/>
      <c r="AB13" s="314"/>
      <c r="AC13" s="314"/>
      <c r="AD13" s="314"/>
      <c r="AE13" s="315"/>
      <c r="AF13" s="45"/>
      <c r="AG13" s="1"/>
      <c r="AH13" s="46"/>
      <c r="AI13" s="44"/>
      <c r="AJ13" s="1"/>
    </row>
    <row r="14" spans="1:36" ht="36.75" customHeight="1" thickBot="1" x14ac:dyDescent="0.2">
      <c r="B14" s="280"/>
      <c r="C14" s="291" t="s">
        <v>99</v>
      </c>
      <c r="D14" s="292"/>
      <c r="E14" s="293"/>
      <c r="F14" s="329"/>
      <c r="G14" s="329"/>
      <c r="H14" s="329"/>
      <c r="I14" s="330"/>
      <c r="N14" s="313"/>
      <c r="O14" s="314"/>
      <c r="P14" s="314"/>
      <c r="Q14" s="314"/>
      <c r="R14" s="314"/>
      <c r="S14" s="314"/>
      <c r="T14" s="314"/>
      <c r="U14" s="314"/>
      <c r="V14" s="314"/>
      <c r="W14" s="314"/>
      <c r="X14" s="314"/>
      <c r="Y14" s="314"/>
      <c r="Z14" s="314"/>
      <c r="AA14" s="314"/>
      <c r="AB14" s="314"/>
      <c r="AC14" s="314"/>
      <c r="AD14" s="314"/>
      <c r="AE14" s="315"/>
      <c r="AF14" s="45"/>
      <c r="AG14" s="1"/>
      <c r="AH14" s="46"/>
      <c r="AI14" s="44"/>
      <c r="AJ14" s="1"/>
    </row>
    <row r="15" spans="1:36" ht="13.5" customHeight="1" x14ac:dyDescent="0.15">
      <c r="A15" s="29"/>
      <c r="B15" s="29"/>
      <c r="C15" s="29"/>
      <c r="D15" s="29"/>
      <c r="E15" s="29"/>
      <c r="F15" s="29"/>
      <c r="G15" s="29"/>
      <c r="H15" s="29"/>
      <c r="I15" s="29"/>
      <c r="N15" s="313"/>
      <c r="O15" s="314"/>
      <c r="P15" s="314"/>
      <c r="Q15" s="314"/>
      <c r="R15" s="314"/>
      <c r="S15" s="314"/>
      <c r="T15" s="314"/>
      <c r="U15" s="314"/>
      <c r="V15" s="314"/>
      <c r="W15" s="314"/>
      <c r="X15" s="314"/>
      <c r="Y15" s="314"/>
      <c r="Z15" s="314"/>
      <c r="AA15" s="314"/>
      <c r="AB15" s="314"/>
      <c r="AC15" s="314"/>
      <c r="AD15" s="314"/>
      <c r="AE15" s="315"/>
      <c r="AF15" s="45"/>
      <c r="AG15" s="1"/>
      <c r="AH15" s="46"/>
      <c r="AI15" s="44"/>
      <c r="AJ15" s="1"/>
    </row>
    <row r="16" spans="1:36" ht="33.75" customHeight="1" thickBot="1" x14ac:dyDescent="0.3">
      <c r="A16" s="30"/>
      <c r="B16" s="319" t="s">
        <v>92</v>
      </c>
      <c r="C16" s="334"/>
      <c r="D16" s="334"/>
      <c r="E16" s="334"/>
      <c r="F16" s="334"/>
      <c r="G16" s="334"/>
      <c r="H16" s="334"/>
      <c r="I16" s="334"/>
      <c r="N16" s="313"/>
      <c r="O16" s="314"/>
      <c r="P16" s="314"/>
      <c r="Q16" s="314"/>
      <c r="R16" s="314"/>
      <c r="S16" s="314"/>
      <c r="T16" s="314"/>
      <c r="U16" s="314"/>
      <c r="V16" s="314"/>
      <c r="W16" s="314"/>
      <c r="X16" s="314"/>
      <c r="Y16" s="314"/>
      <c r="Z16" s="314"/>
      <c r="AA16" s="314"/>
      <c r="AB16" s="314"/>
      <c r="AC16" s="314"/>
      <c r="AD16" s="314"/>
      <c r="AE16" s="315"/>
      <c r="AF16" s="45"/>
      <c r="AG16" s="1"/>
      <c r="AH16" s="46"/>
      <c r="AI16" s="44"/>
      <c r="AJ16" s="1"/>
    </row>
    <row r="17" spans="1:36" ht="21.75" customHeight="1" x14ac:dyDescent="0.15">
      <c r="B17" s="296" t="s">
        <v>17</v>
      </c>
      <c r="C17" s="281" t="s">
        <v>14</v>
      </c>
      <c r="D17" s="281"/>
      <c r="E17" s="282"/>
      <c r="F17" s="283"/>
      <c r="G17" s="283"/>
      <c r="H17" s="283"/>
      <c r="I17" s="284"/>
      <c r="N17" s="313"/>
      <c r="O17" s="314"/>
      <c r="P17" s="314"/>
      <c r="Q17" s="314"/>
      <c r="R17" s="314"/>
      <c r="S17" s="314"/>
      <c r="T17" s="314"/>
      <c r="U17" s="314"/>
      <c r="V17" s="314"/>
      <c r="W17" s="314"/>
      <c r="X17" s="314"/>
      <c r="Y17" s="314"/>
      <c r="Z17" s="314"/>
      <c r="AA17" s="314"/>
      <c r="AB17" s="314"/>
      <c r="AC17" s="314"/>
      <c r="AD17" s="314"/>
      <c r="AE17" s="315"/>
      <c r="AF17" s="1"/>
      <c r="AG17" s="1"/>
      <c r="AH17" s="46"/>
      <c r="AI17" s="44"/>
      <c r="AJ17" s="1"/>
    </row>
    <row r="18" spans="1:36" ht="34.5" customHeight="1" x14ac:dyDescent="0.15">
      <c r="B18" s="297"/>
      <c r="C18" s="285" t="s">
        <v>99</v>
      </c>
      <c r="D18" s="286"/>
      <c r="E18" s="287"/>
      <c r="F18" s="288"/>
      <c r="G18" s="288"/>
      <c r="H18" s="288"/>
      <c r="I18" s="289"/>
      <c r="N18" s="313"/>
      <c r="O18" s="314"/>
      <c r="P18" s="314"/>
      <c r="Q18" s="314"/>
      <c r="R18" s="314"/>
      <c r="S18" s="314"/>
      <c r="T18" s="314"/>
      <c r="U18" s="314"/>
      <c r="V18" s="314"/>
      <c r="W18" s="314"/>
      <c r="X18" s="314"/>
      <c r="Y18" s="314"/>
      <c r="Z18" s="314"/>
      <c r="AA18" s="314"/>
      <c r="AB18" s="314"/>
      <c r="AC18" s="314"/>
      <c r="AD18" s="314"/>
      <c r="AE18" s="315"/>
      <c r="AF18" s="1"/>
      <c r="AG18" s="1"/>
      <c r="AH18" s="46"/>
      <c r="AI18" s="44"/>
      <c r="AJ18" s="1"/>
    </row>
    <row r="19" spans="1:36" ht="21.75" customHeight="1" x14ac:dyDescent="0.15">
      <c r="B19" s="297"/>
      <c r="C19" s="290" t="s">
        <v>14</v>
      </c>
      <c r="D19" s="290"/>
      <c r="E19" s="274"/>
      <c r="F19" s="275"/>
      <c r="G19" s="275"/>
      <c r="H19" s="275"/>
      <c r="I19" s="276"/>
      <c r="N19" s="313"/>
      <c r="O19" s="314"/>
      <c r="P19" s="314"/>
      <c r="Q19" s="314"/>
      <c r="R19" s="314"/>
      <c r="S19" s="314"/>
      <c r="T19" s="314"/>
      <c r="U19" s="314"/>
      <c r="V19" s="314"/>
      <c r="W19" s="314"/>
      <c r="X19" s="314"/>
      <c r="Y19" s="314"/>
      <c r="Z19" s="314"/>
      <c r="AA19" s="314"/>
      <c r="AB19" s="314"/>
      <c r="AC19" s="314"/>
      <c r="AD19" s="314"/>
      <c r="AE19" s="315"/>
      <c r="AF19" s="1"/>
      <c r="AG19" s="1"/>
      <c r="AH19" s="46"/>
      <c r="AI19" s="44"/>
      <c r="AJ19" s="1"/>
    </row>
    <row r="20" spans="1:36" ht="36" customHeight="1" thickBot="1" x14ac:dyDescent="0.2">
      <c r="B20" s="298"/>
      <c r="C20" s="291" t="s">
        <v>99</v>
      </c>
      <c r="D20" s="292"/>
      <c r="E20" s="293"/>
      <c r="F20" s="294"/>
      <c r="G20" s="294"/>
      <c r="H20" s="294"/>
      <c r="I20" s="295"/>
      <c r="N20" s="313"/>
      <c r="O20" s="314"/>
      <c r="P20" s="314"/>
      <c r="Q20" s="314"/>
      <c r="R20" s="314"/>
      <c r="S20" s="314"/>
      <c r="T20" s="314"/>
      <c r="U20" s="314"/>
      <c r="V20" s="314"/>
      <c r="W20" s="314"/>
      <c r="X20" s="314"/>
      <c r="Y20" s="314"/>
      <c r="Z20" s="314"/>
      <c r="AA20" s="314"/>
      <c r="AB20" s="314"/>
      <c r="AC20" s="314"/>
      <c r="AD20" s="314"/>
      <c r="AE20" s="315"/>
      <c r="AF20" s="1"/>
      <c r="AG20" s="1"/>
      <c r="AH20" s="46"/>
      <c r="AI20" s="44"/>
      <c r="AJ20" s="1"/>
    </row>
    <row r="21" spans="1:36" ht="21.75" customHeight="1" x14ac:dyDescent="0.15">
      <c r="B21" s="278" t="s">
        <v>18</v>
      </c>
      <c r="C21" s="281" t="s">
        <v>14</v>
      </c>
      <c r="D21" s="281"/>
      <c r="E21" s="282"/>
      <c r="F21" s="283"/>
      <c r="G21" s="283"/>
      <c r="H21" s="283"/>
      <c r="I21" s="284"/>
      <c r="N21" s="313"/>
      <c r="O21" s="314"/>
      <c r="P21" s="314"/>
      <c r="Q21" s="314"/>
      <c r="R21" s="314"/>
      <c r="S21" s="314"/>
      <c r="T21" s="314"/>
      <c r="U21" s="314"/>
      <c r="V21" s="314"/>
      <c r="W21" s="314"/>
      <c r="X21" s="314"/>
      <c r="Y21" s="314"/>
      <c r="Z21" s="314"/>
      <c r="AA21" s="314"/>
      <c r="AB21" s="314"/>
      <c r="AC21" s="314"/>
      <c r="AD21" s="314"/>
      <c r="AE21" s="315"/>
      <c r="AF21" s="1"/>
      <c r="AG21" s="1"/>
      <c r="AH21" s="46"/>
      <c r="AI21" s="44"/>
      <c r="AJ21" s="1"/>
    </row>
    <row r="22" spans="1:36" ht="36" customHeight="1" x14ac:dyDescent="0.15">
      <c r="B22" s="279"/>
      <c r="C22" s="285" t="s">
        <v>99</v>
      </c>
      <c r="D22" s="286"/>
      <c r="E22" s="287"/>
      <c r="F22" s="288"/>
      <c r="G22" s="288"/>
      <c r="H22" s="288"/>
      <c r="I22" s="289"/>
      <c r="N22" s="313"/>
      <c r="O22" s="314"/>
      <c r="P22" s="314"/>
      <c r="Q22" s="314"/>
      <c r="R22" s="314"/>
      <c r="S22" s="314"/>
      <c r="T22" s="314"/>
      <c r="U22" s="314"/>
      <c r="V22" s="314"/>
      <c r="W22" s="314"/>
      <c r="X22" s="314"/>
      <c r="Y22" s="314"/>
      <c r="Z22" s="314"/>
      <c r="AA22" s="314"/>
      <c r="AB22" s="314"/>
      <c r="AC22" s="314"/>
      <c r="AD22" s="314"/>
      <c r="AE22" s="315"/>
      <c r="AF22" s="1"/>
      <c r="AG22" s="1"/>
      <c r="AH22" s="46"/>
      <c r="AI22" s="44"/>
      <c r="AJ22" s="1"/>
    </row>
    <row r="23" spans="1:36" ht="21.75" customHeight="1" thickBot="1" x14ac:dyDescent="0.2">
      <c r="B23" s="279"/>
      <c r="C23" s="290" t="s">
        <v>14</v>
      </c>
      <c r="D23" s="290"/>
      <c r="E23" s="274"/>
      <c r="F23" s="275"/>
      <c r="G23" s="275"/>
      <c r="H23" s="275"/>
      <c r="I23" s="276"/>
      <c r="N23" s="316"/>
      <c r="O23" s="317"/>
      <c r="P23" s="317"/>
      <c r="Q23" s="317"/>
      <c r="R23" s="317"/>
      <c r="S23" s="317"/>
      <c r="T23" s="317"/>
      <c r="U23" s="317"/>
      <c r="V23" s="317"/>
      <c r="W23" s="317"/>
      <c r="X23" s="317"/>
      <c r="Y23" s="317"/>
      <c r="Z23" s="317"/>
      <c r="AA23" s="317"/>
      <c r="AB23" s="317"/>
      <c r="AC23" s="317"/>
      <c r="AD23" s="317"/>
      <c r="AE23" s="318"/>
      <c r="AF23" s="1"/>
      <c r="AG23" s="1"/>
      <c r="AH23" s="46"/>
      <c r="AI23" s="44"/>
      <c r="AJ23" s="1"/>
    </row>
    <row r="24" spans="1:36" ht="36" customHeight="1" thickBot="1" x14ac:dyDescent="0.2">
      <c r="B24" s="280"/>
      <c r="C24" s="291" t="s">
        <v>99</v>
      </c>
      <c r="D24" s="292"/>
      <c r="E24" s="293"/>
      <c r="F24" s="294"/>
      <c r="G24" s="294"/>
      <c r="H24" s="294"/>
      <c r="I24" s="295"/>
      <c r="N24" s="1"/>
      <c r="O24" s="1"/>
      <c r="P24" s="1"/>
      <c r="Q24" s="1"/>
      <c r="R24" s="1"/>
      <c r="S24" s="1"/>
      <c r="T24" s="1"/>
      <c r="U24" s="1"/>
      <c r="V24" s="1"/>
      <c r="W24" s="1"/>
      <c r="X24" s="1"/>
      <c r="Y24" s="1"/>
      <c r="Z24" s="1"/>
      <c r="AA24" s="1"/>
      <c r="AB24" s="1"/>
      <c r="AC24" s="1"/>
      <c r="AD24" s="1"/>
      <c r="AE24" s="1"/>
      <c r="AF24" s="1"/>
      <c r="AG24" s="1"/>
      <c r="AH24" s="46"/>
      <c r="AI24" s="44"/>
      <c r="AJ24" s="1"/>
    </row>
    <row r="25" spans="1:36" ht="7.5" customHeight="1" x14ac:dyDescent="0.15">
      <c r="A25" s="29"/>
      <c r="B25" s="29"/>
      <c r="C25" s="29"/>
      <c r="D25" s="29"/>
      <c r="E25" s="29"/>
      <c r="F25" s="29"/>
      <c r="G25" s="29"/>
      <c r="H25" s="29"/>
      <c r="I25" s="29"/>
      <c r="N25" s="1"/>
      <c r="O25" s="1"/>
      <c r="P25" s="1"/>
      <c r="Q25" s="1"/>
      <c r="R25" s="1"/>
      <c r="S25" s="1"/>
      <c r="T25" s="1"/>
      <c r="U25" s="1"/>
      <c r="V25" s="1"/>
      <c r="W25" s="1"/>
      <c r="X25" s="1"/>
      <c r="Y25" s="1"/>
      <c r="Z25" s="1"/>
      <c r="AA25" s="1"/>
      <c r="AB25" s="1"/>
      <c r="AC25" s="1"/>
      <c r="AD25" s="1"/>
      <c r="AE25" s="1"/>
      <c r="AF25" s="1"/>
      <c r="AG25" s="1"/>
      <c r="AH25" s="46"/>
      <c r="AI25" s="44"/>
      <c r="AJ25" s="1"/>
    </row>
    <row r="26" spans="1:36" ht="32.25" customHeight="1" thickBot="1" x14ac:dyDescent="0.3">
      <c r="A26" s="29"/>
      <c r="B26" s="319" t="s">
        <v>93</v>
      </c>
      <c r="C26" s="319"/>
      <c r="D26" s="319"/>
      <c r="E26" s="319"/>
      <c r="F26" s="319"/>
      <c r="G26" s="319"/>
      <c r="H26" s="319"/>
      <c r="I26" s="319"/>
      <c r="N26" s="1"/>
      <c r="O26" s="1"/>
      <c r="P26" s="1"/>
      <c r="Q26" s="1"/>
      <c r="R26" s="1"/>
      <c r="S26" s="1"/>
      <c r="T26" s="1"/>
      <c r="U26" s="1"/>
      <c r="V26" s="1"/>
      <c r="W26" s="1"/>
      <c r="X26" s="1"/>
      <c r="Y26" s="1"/>
      <c r="Z26" s="1"/>
      <c r="AA26" s="1"/>
      <c r="AB26" s="1"/>
      <c r="AC26" s="1"/>
      <c r="AD26" s="1"/>
      <c r="AE26" s="1"/>
      <c r="AF26" s="1"/>
      <c r="AG26" s="1"/>
      <c r="AH26" s="46"/>
      <c r="AI26" s="44"/>
      <c r="AJ26" s="1"/>
    </row>
    <row r="27" spans="1:36" ht="21.75" customHeight="1" x14ac:dyDescent="0.15">
      <c r="A27" s="30"/>
      <c r="B27" s="296" t="s">
        <v>17</v>
      </c>
      <c r="C27" s="281" t="s">
        <v>14</v>
      </c>
      <c r="D27" s="281"/>
      <c r="E27" s="282"/>
      <c r="F27" s="283"/>
      <c r="G27" s="283"/>
      <c r="H27" s="283"/>
      <c r="I27" s="284"/>
      <c r="N27" s="1"/>
      <c r="O27" s="1"/>
      <c r="P27" s="1"/>
      <c r="Q27" s="1"/>
      <c r="R27" s="1"/>
      <c r="S27" s="1"/>
      <c r="T27" s="1"/>
      <c r="U27" s="1"/>
      <c r="V27" s="1"/>
      <c r="W27" s="1"/>
      <c r="X27" s="1"/>
      <c r="Y27" s="1"/>
      <c r="Z27" s="1"/>
      <c r="AA27" s="1"/>
      <c r="AB27" s="1"/>
      <c r="AC27" s="1"/>
      <c r="AD27" s="1"/>
      <c r="AE27" s="1"/>
      <c r="AF27" s="1"/>
      <c r="AG27" s="1"/>
      <c r="AH27" s="46"/>
      <c r="AI27" s="44"/>
      <c r="AJ27" s="1"/>
    </row>
    <row r="28" spans="1:36" ht="35.1" customHeight="1" x14ac:dyDescent="0.15">
      <c r="B28" s="297"/>
      <c r="C28" s="285" t="s">
        <v>99</v>
      </c>
      <c r="D28" s="286"/>
      <c r="E28" s="287"/>
      <c r="F28" s="288"/>
      <c r="G28" s="288"/>
      <c r="H28" s="288"/>
      <c r="I28" s="289"/>
      <c r="N28" s="1"/>
      <c r="O28" s="1"/>
      <c r="P28" s="1"/>
      <c r="Q28" s="1"/>
      <c r="R28" s="1"/>
      <c r="S28" s="1"/>
      <c r="T28" s="1"/>
      <c r="U28" s="1"/>
      <c r="V28" s="1"/>
      <c r="W28" s="1"/>
      <c r="X28" s="1"/>
      <c r="Y28" s="1"/>
      <c r="Z28" s="1"/>
      <c r="AA28" s="1"/>
      <c r="AB28" s="1"/>
      <c r="AC28" s="1"/>
      <c r="AD28" s="1"/>
      <c r="AE28" s="1"/>
      <c r="AF28" s="1"/>
      <c r="AG28" s="1"/>
      <c r="AH28" s="46"/>
      <c r="AI28" s="44"/>
      <c r="AJ28" s="1"/>
    </row>
    <row r="29" spans="1:36" ht="21.75" customHeight="1" x14ac:dyDescent="0.15">
      <c r="B29" s="297"/>
      <c r="C29" s="290" t="s">
        <v>14</v>
      </c>
      <c r="D29" s="290"/>
      <c r="E29" s="274"/>
      <c r="F29" s="275"/>
      <c r="G29" s="275"/>
      <c r="H29" s="275"/>
      <c r="I29" s="276"/>
      <c r="N29" s="1"/>
      <c r="O29" s="1"/>
      <c r="P29" s="1"/>
      <c r="Q29" s="1"/>
      <c r="R29" s="1"/>
      <c r="S29" s="1"/>
      <c r="T29" s="1"/>
      <c r="U29" s="1"/>
      <c r="V29" s="1"/>
      <c r="W29" s="1"/>
      <c r="X29" s="1"/>
      <c r="Y29" s="1"/>
      <c r="Z29" s="1"/>
      <c r="AA29" s="1"/>
      <c r="AB29" s="1"/>
      <c r="AC29" s="1"/>
      <c r="AD29" s="1"/>
      <c r="AE29" s="1"/>
      <c r="AF29" s="1"/>
      <c r="AG29" s="1"/>
      <c r="AH29" s="46"/>
      <c r="AI29" s="44"/>
      <c r="AJ29" s="1"/>
    </row>
    <row r="30" spans="1:36" ht="35.1" customHeight="1" thickBot="1" x14ac:dyDescent="0.2">
      <c r="B30" s="298"/>
      <c r="C30" s="291" t="s">
        <v>99</v>
      </c>
      <c r="D30" s="292"/>
      <c r="E30" s="293"/>
      <c r="F30" s="294"/>
      <c r="G30" s="294"/>
      <c r="H30" s="294"/>
      <c r="I30" s="295"/>
      <c r="N30" s="1"/>
      <c r="O30" s="1"/>
      <c r="P30" s="1"/>
      <c r="Q30" s="1"/>
      <c r="R30" s="1"/>
      <c r="S30" s="1"/>
      <c r="T30" s="1"/>
      <c r="U30" s="1"/>
      <c r="V30" s="1"/>
      <c r="W30" s="1"/>
      <c r="X30" s="1"/>
      <c r="Y30" s="1"/>
      <c r="Z30" s="1"/>
      <c r="AA30" s="1"/>
      <c r="AB30" s="1"/>
      <c r="AC30" s="1"/>
      <c r="AD30" s="1"/>
      <c r="AE30" s="1"/>
      <c r="AF30" s="1"/>
      <c r="AG30" s="1"/>
      <c r="AH30" s="46"/>
      <c r="AI30" s="44"/>
      <c r="AJ30" s="1"/>
    </row>
    <row r="31" spans="1:36" ht="22.5" x14ac:dyDescent="0.15">
      <c r="B31" s="278" t="s">
        <v>18</v>
      </c>
      <c r="C31" s="281" t="s">
        <v>14</v>
      </c>
      <c r="D31" s="281"/>
      <c r="E31" s="282"/>
      <c r="F31" s="283"/>
      <c r="G31" s="283"/>
      <c r="H31" s="283"/>
      <c r="I31" s="284"/>
      <c r="N31" s="1"/>
      <c r="O31" s="1"/>
      <c r="P31" s="1"/>
      <c r="Q31" s="1"/>
      <c r="R31" s="1"/>
      <c r="S31" s="1"/>
      <c r="T31" s="1"/>
      <c r="U31" s="1"/>
      <c r="V31" s="1"/>
      <c r="W31" s="1"/>
      <c r="X31" s="1"/>
      <c r="Y31" s="1"/>
      <c r="Z31" s="1"/>
      <c r="AA31" s="1"/>
      <c r="AB31" s="1"/>
      <c r="AC31" s="1"/>
      <c r="AD31" s="1"/>
      <c r="AE31" s="1"/>
      <c r="AF31" s="1"/>
      <c r="AG31" s="1"/>
      <c r="AH31" s="46"/>
      <c r="AI31" s="44"/>
      <c r="AJ31" s="1"/>
    </row>
    <row r="32" spans="1:36" ht="35.1" customHeight="1" x14ac:dyDescent="0.15">
      <c r="A32" s="29"/>
      <c r="B32" s="279"/>
      <c r="C32" s="285" t="s">
        <v>99</v>
      </c>
      <c r="D32" s="286"/>
      <c r="E32" s="287"/>
      <c r="F32" s="288"/>
      <c r="G32" s="288"/>
      <c r="H32" s="288"/>
      <c r="I32" s="289"/>
      <c r="N32" s="1"/>
      <c r="O32" s="1"/>
      <c r="P32" s="1"/>
      <c r="Q32" s="1"/>
      <c r="R32" s="1"/>
      <c r="S32" s="1"/>
      <c r="T32" s="1"/>
      <c r="U32" s="1"/>
      <c r="V32" s="1"/>
      <c r="W32" s="1"/>
      <c r="X32" s="1"/>
      <c r="Y32" s="1"/>
      <c r="Z32" s="1"/>
      <c r="AA32" s="1"/>
      <c r="AB32" s="1"/>
      <c r="AC32" s="1"/>
      <c r="AD32" s="1"/>
      <c r="AE32" s="1"/>
      <c r="AF32" s="1"/>
      <c r="AG32" s="1"/>
      <c r="AH32" s="46"/>
      <c r="AI32" s="44"/>
      <c r="AJ32" s="1"/>
    </row>
    <row r="33" spans="1:36" ht="22.5" x14ac:dyDescent="0.15">
      <c r="A33" s="30"/>
      <c r="B33" s="279"/>
      <c r="C33" s="290" t="s">
        <v>14</v>
      </c>
      <c r="D33" s="290"/>
      <c r="E33" s="274"/>
      <c r="F33" s="275"/>
      <c r="G33" s="275"/>
      <c r="H33" s="275"/>
      <c r="I33" s="276"/>
      <c r="N33" s="1"/>
      <c r="O33" s="1"/>
      <c r="P33" s="1"/>
      <c r="Q33" s="1"/>
      <c r="R33" s="1"/>
      <c r="S33" s="1"/>
      <c r="T33" s="1"/>
      <c r="U33" s="1"/>
      <c r="V33" s="1"/>
      <c r="W33" s="1"/>
      <c r="X33" s="1"/>
      <c r="Y33" s="1"/>
      <c r="Z33" s="1"/>
      <c r="AA33" s="1"/>
      <c r="AB33" s="1"/>
      <c r="AC33" s="1"/>
      <c r="AD33" s="1"/>
      <c r="AE33" s="1"/>
      <c r="AF33" s="1"/>
      <c r="AG33" s="1"/>
      <c r="AH33" s="46"/>
      <c r="AI33" s="44"/>
      <c r="AJ33" s="1"/>
    </row>
    <row r="34" spans="1:36" ht="35.1" customHeight="1" thickBot="1" x14ac:dyDescent="0.2">
      <c r="A34" s="29"/>
      <c r="B34" s="280"/>
      <c r="C34" s="291" t="s">
        <v>99</v>
      </c>
      <c r="D34" s="292"/>
      <c r="E34" s="293"/>
      <c r="F34" s="294"/>
      <c r="G34" s="294"/>
      <c r="H34" s="294"/>
      <c r="I34" s="295"/>
      <c r="N34" s="1"/>
      <c r="O34" s="1"/>
      <c r="P34" s="1"/>
      <c r="Q34" s="1"/>
      <c r="R34" s="1"/>
      <c r="S34" s="1"/>
      <c r="T34" s="1"/>
      <c r="U34" s="1"/>
      <c r="V34" s="1"/>
      <c r="W34" s="1"/>
      <c r="X34" s="1"/>
      <c r="Y34" s="1"/>
      <c r="Z34" s="1"/>
      <c r="AA34" s="1"/>
      <c r="AB34" s="1"/>
      <c r="AC34" s="1"/>
      <c r="AD34" s="1"/>
      <c r="AE34" s="1"/>
      <c r="AF34" s="1"/>
      <c r="AG34" s="1"/>
      <c r="AH34" s="46"/>
      <c r="AI34" s="44"/>
      <c r="AJ34" s="1"/>
    </row>
    <row r="35" spans="1:36" ht="22.5" x14ac:dyDescent="0.15">
      <c r="N35" s="1"/>
      <c r="O35" s="1"/>
      <c r="P35" s="1"/>
      <c r="Q35" s="1"/>
      <c r="R35" s="1"/>
      <c r="S35" s="1"/>
      <c r="T35" s="1"/>
      <c r="U35" s="1"/>
      <c r="V35" s="1"/>
      <c r="W35" s="1"/>
      <c r="X35" s="1"/>
      <c r="Y35" s="1"/>
      <c r="Z35" s="1"/>
      <c r="AA35" s="1"/>
      <c r="AB35" s="1"/>
      <c r="AC35" s="1"/>
      <c r="AD35" s="1"/>
      <c r="AE35" s="1"/>
      <c r="AF35" s="1"/>
      <c r="AG35" s="1"/>
      <c r="AH35" s="46"/>
      <c r="AI35" s="44"/>
      <c r="AJ35" s="1"/>
    </row>
    <row r="36" spans="1:36" ht="22.5" x14ac:dyDescent="0.15">
      <c r="B36" s="277" t="s">
        <v>98</v>
      </c>
      <c r="C36" s="277"/>
      <c r="D36" s="277"/>
      <c r="E36" s="277"/>
      <c r="F36" s="277"/>
      <c r="G36" s="277"/>
      <c r="H36" s="277"/>
      <c r="I36" s="277"/>
      <c r="N36" s="1"/>
      <c r="O36" s="1"/>
      <c r="P36" s="1"/>
      <c r="Q36" s="1"/>
      <c r="R36" s="1"/>
      <c r="S36" s="1"/>
      <c r="T36" s="1"/>
      <c r="U36" s="1"/>
      <c r="V36" s="1"/>
      <c r="W36" s="1"/>
      <c r="X36" s="1"/>
      <c r="Y36" s="1"/>
      <c r="Z36" s="1"/>
      <c r="AA36" s="1"/>
      <c r="AB36" s="1"/>
      <c r="AC36" s="1"/>
      <c r="AD36" s="1"/>
      <c r="AE36" s="1"/>
      <c r="AF36" s="1"/>
      <c r="AG36" s="1"/>
      <c r="AH36" s="46"/>
      <c r="AI36" s="44"/>
      <c r="AJ36" s="1"/>
    </row>
    <row r="37" spans="1:36" ht="22.5" x14ac:dyDescent="0.15">
      <c r="B37" s="277"/>
      <c r="C37" s="277"/>
      <c r="D37" s="277"/>
      <c r="E37" s="277"/>
      <c r="F37" s="277"/>
      <c r="G37" s="277"/>
      <c r="H37" s="277"/>
      <c r="I37" s="277"/>
      <c r="N37" s="1"/>
      <c r="O37" s="1"/>
      <c r="P37" s="1"/>
      <c r="Q37" s="1"/>
      <c r="R37" s="1"/>
      <c r="S37" s="1"/>
      <c r="T37" s="1"/>
      <c r="U37" s="1"/>
      <c r="V37" s="1"/>
      <c r="W37" s="1"/>
      <c r="X37" s="1"/>
      <c r="Y37" s="1"/>
      <c r="Z37" s="1"/>
      <c r="AA37" s="1"/>
      <c r="AB37" s="1"/>
      <c r="AC37" s="1"/>
      <c r="AD37" s="1"/>
      <c r="AE37" s="1"/>
      <c r="AF37" s="1"/>
      <c r="AG37" s="1"/>
      <c r="AH37" s="46"/>
      <c r="AI37" s="44"/>
      <c r="AJ37" s="1"/>
    </row>
    <row r="38" spans="1:36" ht="22.5" x14ac:dyDescent="0.15">
      <c r="N38" s="1"/>
      <c r="O38" s="1"/>
      <c r="P38" s="1"/>
      <c r="Q38" s="1"/>
      <c r="R38" s="1"/>
      <c r="S38" s="1"/>
      <c r="T38" s="1"/>
      <c r="U38" s="1"/>
      <c r="V38" s="1"/>
      <c r="W38" s="1"/>
      <c r="X38" s="1"/>
      <c r="Y38" s="1"/>
      <c r="Z38" s="1"/>
      <c r="AA38" s="1"/>
      <c r="AB38" s="1"/>
      <c r="AC38" s="1"/>
      <c r="AD38" s="1"/>
      <c r="AE38" s="1"/>
      <c r="AF38" s="1"/>
      <c r="AG38" s="1"/>
      <c r="AH38" s="46"/>
      <c r="AI38" s="44"/>
      <c r="AJ38" s="1"/>
    </row>
    <row r="39" spans="1:36" ht="22.5" x14ac:dyDescent="0.15">
      <c r="N39" s="1"/>
      <c r="O39" s="1"/>
      <c r="P39" s="1"/>
      <c r="Q39" s="1"/>
      <c r="R39" s="1"/>
      <c r="S39" s="1"/>
      <c r="T39" s="1"/>
      <c r="U39" s="1"/>
      <c r="V39" s="1"/>
      <c r="W39" s="1"/>
      <c r="X39" s="1"/>
      <c r="Y39" s="1"/>
      <c r="Z39" s="1"/>
      <c r="AA39" s="1"/>
      <c r="AB39" s="1"/>
      <c r="AC39" s="1"/>
      <c r="AD39" s="1"/>
      <c r="AE39" s="1"/>
      <c r="AF39" s="1"/>
      <c r="AG39" s="1"/>
      <c r="AH39" s="46"/>
      <c r="AI39" s="44"/>
      <c r="AJ39" s="1"/>
    </row>
    <row r="40" spans="1:36" ht="22.5" x14ac:dyDescent="0.15">
      <c r="N40" s="1"/>
      <c r="O40" s="1"/>
      <c r="P40" s="1"/>
      <c r="Q40" s="1"/>
      <c r="R40" s="1"/>
      <c r="S40" s="1"/>
      <c r="T40" s="1"/>
      <c r="U40" s="1"/>
      <c r="V40" s="1"/>
      <c r="W40" s="1"/>
      <c r="X40" s="1"/>
      <c r="Y40" s="1"/>
      <c r="Z40" s="1"/>
      <c r="AA40" s="1"/>
      <c r="AB40" s="1"/>
      <c r="AC40" s="1"/>
      <c r="AD40" s="1"/>
      <c r="AE40" s="1"/>
      <c r="AF40" s="1"/>
      <c r="AG40" s="1"/>
      <c r="AH40" s="46"/>
      <c r="AI40" s="44"/>
      <c r="AJ40" s="1"/>
    </row>
    <row r="41" spans="1:36" ht="22.5" x14ac:dyDescent="0.15">
      <c r="N41" s="1"/>
      <c r="O41" s="1"/>
      <c r="P41" s="1"/>
      <c r="Q41" s="1"/>
      <c r="R41" s="1"/>
      <c r="S41" s="1"/>
      <c r="T41" s="1"/>
      <c r="U41" s="1"/>
      <c r="V41" s="1"/>
      <c r="W41" s="1"/>
      <c r="X41" s="1"/>
      <c r="Y41" s="1"/>
      <c r="Z41" s="1"/>
      <c r="AA41" s="1"/>
      <c r="AB41" s="1"/>
      <c r="AC41" s="1"/>
      <c r="AD41" s="1"/>
      <c r="AE41" s="1"/>
      <c r="AF41" s="1"/>
      <c r="AG41" s="1"/>
      <c r="AH41" s="46"/>
      <c r="AI41" s="44"/>
      <c r="AJ41" s="1"/>
    </row>
    <row r="42" spans="1:36" ht="22.5" x14ac:dyDescent="0.15">
      <c r="N42" s="1"/>
      <c r="O42" s="1"/>
      <c r="P42" s="1"/>
      <c r="Q42" s="1"/>
      <c r="R42" s="1"/>
      <c r="S42" s="1"/>
      <c r="T42" s="1"/>
      <c r="U42" s="1"/>
      <c r="V42" s="1"/>
      <c r="W42" s="1"/>
      <c r="X42" s="1"/>
      <c r="Y42" s="1"/>
      <c r="Z42" s="1"/>
      <c r="AA42" s="1"/>
      <c r="AB42" s="1"/>
      <c r="AC42" s="1"/>
      <c r="AD42" s="1"/>
      <c r="AE42" s="1"/>
      <c r="AF42" s="1"/>
      <c r="AG42" s="1"/>
      <c r="AH42" s="46"/>
      <c r="AI42" s="44"/>
      <c r="AJ42" s="1"/>
    </row>
    <row r="43" spans="1:36" ht="22.5" x14ac:dyDescent="0.15">
      <c r="N43" s="1"/>
      <c r="O43" s="1"/>
      <c r="P43" s="1"/>
      <c r="Q43" s="1"/>
      <c r="R43" s="1"/>
      <c r="S43" s="1"/>
      <c r="T43" s="1"/>
      <c r="U43" s="1"/>
      <c r="V43" s="1"/>
      <c r="W43" s="1"/>
      <c r="X43" s="1"/>
      <c r="Y43" s="1"/>
      <c r="Z43" s="1"/>
      <c r="AA43" s="1"/>
      <c r="AB43" s="1"/>
      <c r="AC43" s="1"/>
      <c r="AD43" s="1"/>
      <c r="AE43" s="1"/>
      <c r="AF43" s="1"/>
      <c r="AG43" s="1"/>
      <c r="AH43" s="46"/>
      <c r="AI43" s="44"/>
      <c r="AJ43" s="1"/>
    </row>
    <row r="44" spans="1:36" ht="22.5" x14ac:dyDescent="0.15">
      <c r="N44" s="1"/>
      <c r="O44" s="1"/>
      <c r="P44" s="1"/>
      <c r="Q44" s="1"/>
      <c r="R44" s="1"/>
      <c r="S44" s="1"/>
      <c r="T44" s="1"/>
      <c r="U44" s="1"/>
      <c r="V44" s="1"/>
      <c r="W44" s="1"/>
      <c r="X44" s="1"/>
      <c r="Y44" s="1"/>
      <c r="Z44" s="1"/>
      <c r="AA44" s="1"/>
      <c r="AB44" s="1"/>
      <c r="AC44" s="1"/>
      <c r="AD44" s="1"/>
      <c r="AE44" s="1"/>
      <c r="AF44" s="1"/>
      <c r="AG44" s="1"/>
      <c r="AH44" s="46"/>
      <c r="AI44" s="44"/>
      <c r="AJ44" s="1"/>
    </row>
    <row r="45" spans="1:36" ht="22.5" x14ac:dyDescent="0.15">
      <c r="N45" s="1"/>
      <c r="O45" s="1"/>
      <c r="P45" s="1"/>
      <c r="Q45" s="1"/>
      <c r="R45" s="1"/>
      <c r="S45" s="1"/>
      <c r="T45" s="1"/>
      <c r="U45" s="1"/>
      <c r="V45" s="1"/>
      <c r="W45" s="1"/>
      <c r="X45" s="1"/>
      <c r="Y45" s="1"/>
      <c r="Z45" s="1"/>
      <c r="AA45" s="1"/>
      <c r="AB45" s="1"/>
      <c r="AC45" s="1"/>
      <c r="AD45" s="1"/>
      <c r="AE45" s="1"/>
      <c r="AF45" s="1"/>
      <c r="AG45" s="1"/>
      <c r="AH45" s="46"/>
      <c r="AI45" s="44"/>
      <c r="AJ45" s="1"/>
    </row>
    <row r="46" spans="1:36" ht="22.5" x14ac:dyDescent="0.15">
      <c r="N46" s="1"/>
      <c r="O46" s="1"/>
      <c r="P46" s="1"/>
      <c r="Q46" s="1"/>
      <c r="R46" s="1"/>
      <c r="S46" s="1"/>
      <c r="T46" s="1"/>
      <c r="U46" s="1"/>
      <c r="V46" s="1"/>
      <c r="W46" s="1"/>
      <c r="X46" s="1"/>
      <c r="Y46" s="1"/>
      <c r="Z46" s="1"/>
      <c r="AA46" s="1"/>
      <c r="AB46" s="1"/>
      <c r="AC46" s="1"/>
      <c r="AD46" s="1"/>
      <c r="AE46" s="1"/>
      <c r="AF46" s="1"/>
      <c r="AG46" s="1"/>
      <c r="AH46" s="46"/>
      <c r="AI46" s="44"/>
      <c r="AJ46" s="1"/>
    </row>
    <row r="47" spans="1:36" ht="22.5" x14ac:dyDescent="0.15">
      <c r="N47" s="1"/>
      <c r="O47" s="1"/>
      <c r="P47" s="1"/>
      <c r="Q47" s="1"/>
      <c r="R47" s="1"/>
      <c r="S47" s="1"/>
      <c r="T47" s="1"/>
      <c r="U47" s="1"/>
      <c r="V47" s="1"/>
      <c r="W47" s="1"/>
      <c r="X47" s="1"/>
      <c r="Y47" s="1"/>
      <c r="Z47" s="1"/>
      <c r="AA47" s="1"/>
      <c r="AB47" s="1"/>
      <c r="AC47" s="1"/>
      <c r="AD47" s="1"/>
      <c r="AE47" s="1"/>
      <c r="AF47" s="1"/>
      <c r="AG47" s="1"/>
      <c r="AH47" s="46"/>
      <c r="AI47" s="44"/>
      <c r="AJ47" s="1"/>
    </row>
    <row r="48" spans="1:36" ht="22.5" x14ac:dyDescent="0.15">
      <c r="N48" s="1"/>
      <c r="O48" s="1"/>
      <c r="P48" s="1"/>
      <c r="Q48" s="1"/>
      <c r="R48" s="1"/>
      <c r="S48" s="1"/>
      <c r="T48" s="1"/>
      <c r="U48" s="1"/>
      <c r="V48" s="1"/>
      <c r="W48" s="1"/>
      <c r="X48" s="1"/>
      <c r="Y48" s="1"/>
      <c r="Z48" s="1"/>
      <c r="AA48" s="1"/>
      <c r="AB48" s="1"/>
      <c r="AC48" s="1"/>
      <c r="AD48" s="1"/>
      <c r="AE48" s="1"/>
      <c r="AF48" s="1"/>
      <c r="AG48" s="1"/>
      <c r="AH48" s="46"/>
      <c r="AI48" s="44"/>
      <c r="AJ48" s="1"/>
    </row>
    <row r="49" spans="14:36" ht="22.5" x14ac:dyDescent="0.15">
      <c r="N49" s="1"/>
      <c r="O49" s="1"/>
      <c r="P49" s="1"/>
      <c r="Q49" s="1"/>
      <c r="R49" s="1"/>
      <c r="S49" s="1"/>
      <c r="T49" s="1"/>
      <c r="U49" s="1"/>
      <c r="V49" s="1"/>
      <c r="W49" s="1"/>
      <c r="X49" s="1"/>
      <c r="Y49" s="1"/>
      <c r="Z49" s="1"/>
      <c r="AA49" s="1"/>
      <c r="AB49" s="1"/>
      <c r="AC49" s="1"/>
      <c r="AD49" s="1"/>
      <c r="AE49" s="1"/>
      <c r="AF49" s="1"/>
      <c r="AG49" s="1"/>
      <c r="AH49" s="46"/>
      <c r="AI49" s="44"/>
      <c r="AJ49" s="1"/>
    </row>
    <row r="50" spans="14:36" ht="22.5" x14ac:dyDescent="0.15">
      <c r="N50" s="1"/>
      <c r="O50" s="1"/>
      <c r="P50" s="1"/>
      <c r="Q50" s="1"/>
      <c r="R50" s="1"/>
      <c r="S50" s="1"/>
      <c r="T50" s="1"/>
      <c r="U50" s="1"/>
      <c r="V50" s="1"/>
      <c r="W50" s="1"/>
      <c r="X50" s="1"/>
      <c r="Y50" s="1"/>
      <c r="Z50" s="1"/>
      <c r="AA50" s="1"/>
      <c r="AB50" s="1"/>
      <c r="AC50" s="1"/>
      <c r="AD50" s="1"/>
      <c r="AE50" s="1"/>
      <c r="AF50" s="1"/>
      <c r="AG50" s="1"/>
      <c r="AH50" s="46"/>
      <c r="AI50" s="44"/>
      <c r="AJ50" s="1"/>
    </row>
    <row r="51" spans="14:36" ht="22.5" x14ac:dyDescent="0.15">
      <c r="N51" s="1"/>
      <c r="O51" s="1"/>
      <c r="P51" s="1"/>
      <c r="Q51" s="1"/>
      <c r="R51" s="1"/>
      <c r="S51" s="1"/>
      <c r="T51" s="1"/>
      <c r="U51" s="1"/>
      <c r="V51" s="1"/>
      <c r="W51" s="1"/>
      <c r="X51" s="1"/>
      <c r="Y51" s="1"/>
      <c r="Z51" s="1"/>
      <c r="AA51" s="1"/>
      <c r="AB51" s="1"/>
      <c r="AC51" s="1"/>
      <c r="AD51" s="1"/>
      <c r="AE51" s="1"/>
      <c r="AF51" s="1"/>
      <c r="AG51" s="1"/>
      <c r="AH51" s="46"/>
      <c r="AI51" s="44"/>
      <c r="AJ51" s="1"/>
    </row>
    <row r="52" spans="14:36" ht="22.5" x14ac:dyDescent="0.15">
      <c r="N52" s="1"/>
      <c r="O52" s="1"/>
      <c r="P52" s="1"/>
      <c r="Q52" s="1"/>
      <c r="R52" s="1"/>
      <c r="S52" s="1"/>
      <c r="T52" s="1"/>
      <c r="U52" s="1"/>
      <c r="V52" s="1"/>
      <c r="W52" s="1"/>
      <c r="X52" s="1"/>
      <c r="Y52" s="1"/>
      <c r="Z52" s="1"/>
      <c r="AA52" s="1"/>
      <c r="AB52" s="1"/>
      <c r="AC52" s="1"/>
      <c r="AD52" s="1"/>
      <c r="AE52" s="1"/>
      <c r="AF52" s="1"/>
      <c r="AG52" s="1"/>
      <c r="AH52" s="46"/>
      <c r="AI52" s="44"/>
      <c r="AJ52" s="1"/>
    </row>
    <row r="53" spans="14:36" ht="22.5" x14ac:dyDescent="0.15">
      <c r="N53" s="1"/>
      <c r="O53" s="1"/>
      <c r="P53" s="1"/>
      <c r="Q53" s="1"/>
      <c r="R53" s="1"/>
      <c r="S53" s="1"/>
      <c r="T53" s="1"/>
      <c r="U53" s="1"/>
      <c r="V53" s="1"/>
      <c r="W53" s="1"/>
      <c r="X53" s="1"/>
      <c r="Y53" s="1"/>
      <c r="Z53" s="1"/>
      <c r="AA53" s="1"/>
      <c r="AB53" s="1"/>
      <c r="AC53" s="1"/>
      <c r="AD53" s="1"/>
      <c r="AE53" s="1"/>
      <c r="AF53" s="1"/>
      <c r="AG53" s="1"/>
      <c r="AH53" s="46"/>
      <c r="AI53" s="44"/>
      <c r="AJ53" s="1"/>
    </row>
    <row r="54" spans="14:36" ht="22.5" x14ac:dyDescent="0.15">
      <c r="N54" s="1"/>
      <c r="O54" s="1"/>
      <c r="P54" s="1"/>
      <c r="Q54" s="1"/>
      <c r="R54" s="1"/>
      <c r="S54" s="1"/>
      <c r="T54" s="1"/>
      <c r="U54" s="1"/>
      <c r="V54" s="1"/>
      <c r="W54" s="1"/>
      <c r="X54" s="1"/>
      <c r="Y54" s="1"/>
      <c r="Z54" s="1"/>
      <c r="AA54" s="1"/>
      <c r="AB54" s="1"/>
      <c r="AC54" s="1"/>
      <c r="AD54" s="1"/>
      <c r="AE54" s="1"/>
      <c r="AF54" s="1"/>
      <c r="AG54" s="1"/>
      <c r="AH54" s="46"/>
      <c r="AI54" s="44"/>
      <c r="AJ54" s="1"/>
    </row>
    <row r="55" spans="14:36" ht="22.5" x14ac:dyDescent="0.15">
      <c r="N55" s="1"/>
      <c r="O55" s="1"/>
      <c r="P55" s="1"/>
      <c r="Q55" s="1"/>
      <c r="R55" s="1"/>
      <c r="S55" s="1"/>
      <c r="T55" s="1"/>
      <c r="U55" s="1"/>
      <c r="V55" s="1"/>
      <c r="W55" s="1"/>
      <c r="X55" s="1"/>
      <c r="Y55" s="1"/>
      <c r="Z55" s="1"/>
      <c r="AA55" s="1"/>
      <c r="AB55" s="1"/>
      <c r="AC55" s="1"/>
      <c r="AD55" s="1"/>
      <c r="AE55" s="1"/>
      <c r="AF55" s="1"/>
      <c r="AG55" s="1"/>
      <c r="AH55" s="46"/>
      <c r="AI55" s="44"/>
      <c r="AJ55" s="1"/>
    </row>
    <row r="56" spans="14:36" ht="22.5" x14ac:dyDescent="0.15">
      <c r="N56" s="1"/>
      <c r="O56" s="1"/>
      <c r="P56" s="1"/>
      <c r="Q56" s="1"/>
      <c r="R56" s="1"/>
      <c r="S56" s="1"/>
      <c r="T56" s="1"/>
      <c r="U56" s="1"/>
      <c r="V56" s="1"/>
      <c r="W56" s="1"/>
      <c r="X56" s="1"/>
      <c r="Y56" s="1"/>
      <c r="Z56" s="1"/>
      <c r="AA56" s="1"/>
      <c r="AB56" s="1"/>
      <c r="AC56" s="1"/>
      <c r="AD56" s="1"/>
      <c r="AE56" s="1"/>
      <c r="AF56" s="1"/>
      <c r="AG56" s="1"/>
      <c r="AH56" s="46"/>
      <c r="AI56" s="44"/>
      <c r="AJ56" s="1"/>
    </row>
    <row r="57" spans="14:36" ht="22.5" x14ac:dyDescent="0.15">
      <c r="N57" s="1"/>
      <c r="O57" s="1"/>
      <c r="P57" s="1"/>
      <c r="Q57" s="1"/>
      <c r="R57" s="1"/>
      <c r="S57" s="1"/>
      <c r="T57" s="1"/>
      <c r="U57" s="1"/>
      <c r="V57" s="1"/>
      <c r="W57" s="1"/>
      <c r="X57" s="1"/>
      <c r="Y57" s="1"/>
      <c r="Z57" s="1"/>
      <c r="AA57" s="1"/>
      <c r="AB57" s="1"/>
      <c r="AC57" s="1"/>
      <c r="AD57" s="1"/>
      <c r="AE57" s="1"/>
      <c r="AF57" s="1"/>
      <c r="AG57" s="1"/>
      <c r="AH57" s="46"/>
      <c r="AI57" s="44"/>
      <c r="AJ57" s="1"/>
    </row>
    <row r="58" spans="14:36" ht="22.5" x14ac:dyDescent="0.15">
      <c r="N58" s="1"/>
      <c r="O58" s="1"/>
      <c r="P58" s="1"/>
      <c r="Q58" s="1"/>
      <c r="R58" s="1"/>
      <c r="S58" s="1"/>
      <c r="T58" s="1"/>
      <c r="U58" s="1"/>
      <c r="V58" s="1"/>
      <c r="W58" s="1"/>
      <c r="X58" s="1"/>
      <c r="Y58" s="1"/>
      <c r="Z58" s="1"/>
      <c r="AA58" s="1"/>
      <c r="AB58" s="1"/>
      <c r="AC58" s="1"/>
      <c r="AD58" s="1"/>
      <c r="AE58" s="1"/>
      <c r="AF58" s="1"/>
      <c r="AG58" s="1"/>
      <c r="AH58" s="46"/>
      <c r="AI58" s="44"/>
      <c r="AJ58" s="1"/>
    </row>
    <row r="59" spans="14:36" ht="22.5" x14ac:dyDescent="0.15">
      <c r="N59" s="1"/>
      <c r="O59" s="1"/>
      <c r="P59" s="1"/>
      <c r="Q59" s="1"/>
      <c r="R59" s="1"/>
      <c r="S59" s="1"/>
      <c r="T59" s="1"/>
      <c r="U59" s="1"/>
      <c r="V59" s="1"/>
      <c r="W59" s="1"/>
      <c r="X59" s="1"/>
      <c r="Y59" s="1"/>
      <c r="Z59" s="1"/>
      <c r="AA59" s="1"/>
      <c r="AB59" s="1"/>
      <c r="AC59" s="1"/>
      <c r="AD59" s="1"/>
      <c r="AE59" s="1"/>
      <c r="AF59" s="1"/>
      <c r="AG59" s="1"/>
      <c r="AH59" s="46"/>
      <c r="AI59" s="44"/>
      <c r="AJ59" s="1"/>
    </row>
    <row r="60" spans="14:36" ht="22.5" x14ac:dyDescent="0.15">
      <c r="N60" s="1"/>
      <c r="O60" s="1"/>
      <c r="P60" s="1"/>
      <c r="Q60" s="1"/>
      <c r="R60" s="1"/>
      <c r="S60" s="1"/>
      <c r="T60" s="1"/>
      <c r="U60" s="1"/>
      <c r="V60" s="1"/>
      <c r="W60" s="1"/>
      <c r="X60" s="1"/>
      <c r="Y60" s="1"/>
      <c r="Z60" s="1"/>
      <c r="AA60" s="1"/>
      <c r="AB60" s="1"/>
      <c r="AC60" s="1"/>
      <c r="AD60" s="1"/>
      <c r="AE60" s="1"/>
      <c r="AF60" s="1"/>
      <c r="AG60" s="1"/>
      <c r="AH60" s="46"/>
      <c r="AI60" s="44"/>
      <c r="AJ60" s="1"/>
    </row>
    <row r="61" spans="14:36" ht="22.5" x14ac:dyDescent="0.15">
      <c r="N61" s="1"/>
      <c r="O61" s="1"/>
      <c r="P61" s="1"/>
      <c r="Q61" s="1"/>
      <c r="R61" s="1"/>
      <c r="S61" s="1"/>
      <c r="T61" s="1"/>
      <c r="U61" s="1"/>
      <c r="V61" s="1"/>
      <c r="W61" s="1"/>
      <c r="X61" s="1"/>
      <c r="Y61" s="1"/>
      <c r="Z61" s="1"/>
      <c r="AA61" s="1"/>
      <c r="AB61" s="1"/>
      <c r="AC61" s="1"/>
      <c r="AD61" s="1"/>
      <c r="AE61" s="1"/>
      <c r="AF61" s="1"/>
      <c r="AG61" s="1"/>
      <c r="AH61" s="46"/>
      <c r="AI61" s="44"/>
      <c r="AJ61" s="1"/>
    </row>
    <row r="62" spans="14:36" ht="22.5" x14ac:dyDescent="0.15">
      <c r="N62" s="1"/>
      <c r="O62" s="1"/>
      <c r="P62" s="1"/>
      <c r="Q62" s="1"/>
      <c r="R62" s="1"/>
      <c r="S62" s="1"/>
      <c r="T62" s="1"/>
      <c r="U62" s="1"/>
      <c r="V62" s="1"/>
      <c r="W62" s="1"/>
      <c r="X62" s="1"/>
      <c r="Y62" s="1"/>
      <c r="Z62" s="1"/>
      <c r="AA62" s="1"/>
      <c r="AB62" s="1"/>
      <c r="AC62" s="1"/>
      <c r="AD62" s="1"/>
      <c r="AE62" s="1"/>
      <c r="AF62" s="1"/>
      <c r="AG62" s="1"/>
      <c r="AH62" s="46"/>
      <c r="AI62" s="44"/>
      <c r="AJ62" s="1"/>
    </row>
    <row r="63" spans="14:36" ht="22.5" x14ac:dyDescent="0.15">
      <c r="N63" s="1"/>
      <c r="O63" s="1"/>
      <c r="P63" s="1"/>
      <c r="Q63" s="1"/>
      <c r="R63" s="1"/>
      <c r="S63" s="1"/>
      <c r="T63" s="1"/>
      <c r="U63" s="1"/>
      <c r="V63" s="1"/>
      <c r="W63" s="1"/>
      <c r="X63" s="1"/>
      <c r="Y63" s="1"/>
      <c r="Z63" s="1"/>
      <c r="AA63" s="1"/>
      <c r="AB63" s="1"/>
      <c r="AC63" s="1"/>
      <c r="AD63" s="1"/>
      <c r="AE63" s="1"/>
      <c r="AF63" s="1"/>
      <c r="AG63" s="1"/>
      <c r="AH63" s="46"/>
      <c r="AI63" s="44"/>
      <c r="AJ63" s="1"/>
    </row>
    <row r="64" spans="14:36" ht="22.5" x14ac:dyDescent="0.15">
      <c r="N64" s="1"/>
      <c r="O64" s="1"/>
      <c r="P64" s="1"/>
      <c r="Q64" s="1"/>
      <c r="R64" s="1"/>
      <c r="S64" s="1"/>
      <c r="T64" s="1"/>
      <c r="U64" s="1"/>
      <c r="V64" s="1"/>
      <c r="W64" s="1"/>
      <c r="X64" s="1"/>
      <c r="Y64" s="1"/>
      <c r="Z64" s="1"/>
      <c r="AA64" s="1"/>
      <c r="AB64" s="1"/>
      <c r="AC64" s="1"/>
      <c r="AD64" s="1"/>
      <c r="AE64" s="1"/>
      <c r="AF64" s="1"/>
      <c r="AG64" s="1"/>
      <c r="AH64" s="46"/>
      <c r="AI64" s="44"/>
      <c r="AJ64" s="1"/>
    </row>
    <row r="65" spans="14:36" ht="22.5" x14ac:dyDescent="0.15">
      <c r="N65" s="1"/>
      <c r="O65" s="1"/>
      <c r="P65" s="1"/>
      <c r="Q65" s="1"/>
      <c r="R65" s="1"/>
      <c r="S65" s="1"/>
      <c r="T65" s="1"/>
      <c r="U65" s="1"/>
      <c r="V65" s="1"/>
      <c r="W65" s="1"/>
      <c r="X65" s="1"/>
      <c r="Y65" s="1"/>
      <c r="Z65" s="1"/>
      <c r="AA65" s="1"/>
      <c r="AB65" s="1"/>
      <c r="AC65" s="1"/>
      <c r="AD65" s="1"/>
      <c r="AE65" s="1"/>
      <c r="AF65" s="1"/>
      <c r="AG65" s="1"/>
      <c r="AH65" s="46"/>
      <c r="AI65" s="44"/>
      <c r="AJ65" s="1"/>
    </row>
    <row r="66" spans="14:36" ht="22.5" x14ac:dyDescent="0.15">
      <c r="N66" s="1"/>
      <c r="O66" s="1"/>
      <c r="P66" s="1"/>
      <c r="Q66" s="1"/>
      <c r="R66" s="1"/>
      <c r="S66" s="1"/>
      <c r="T66" s="1"/>
      <c r="U66" s="1"/>
      <c r="V66" s="1"/>
      <c r="W66" s="1"/>
      <c r="X66" s="1"/>
      <c r="Y66" s="1"/>
      <c r="Z66" s="1"/>
      <c r="AA66" s="1"/>
      <c r="AB66" s="1"/>
      <c r="AC66" s="1"/>
      <c r="AD66" s="1"/>
      <c r="AE66" s="1"/>
      <c r="AF66" s="1"/>
      <c r="AG66" s="1"/>
      <c r="AH66" s="46"/>
      <c r="AI66" s="44"/>
      <c r="AJ66" s="1"/>
    </row>
    <row r="67" spans="14:36" ht="22.5" x14ac:dyDescent="0.15">
      <c r="N67" s="1"/>
      <c r="O67" s="1"/>
      <c r="P67" s="1"/>
      <c r="Q67" s="1"/>
      <c r="R67" s="1"/>
      <c r="S67" s="1"/>
      <c r="T67" s="1"/>
      <c r="U67" s="1"/>
      <c r="V67" s="1"/>
      <c r="W67" s="1"/>
      <c r="X67" s="1"/>
      <c r="Y67" s="1"/>
      <c r="Z67" s="1"/>
      <c r="AA67" s="1"/>
      <c r="AB67" s="1"/>
      <c r="AC67" s="1"/>
      <c r="AD67" s="1"/>
      <c r="AE67" s="1"/>
      <c r="AF67" s="1"/>
      <c r="AG67" s="1"/>
      <c r="AH67" s="46"/>
      <c r="AI67" s="44"/>
      <c r="AJ67" s="1"/>
    </row>
    <row r="68" spans="14:36" ht="22.5" x14ac:dyDescent="0.15">
      <c r="N68" s="1"/>
      <c r="O68" s="1"/>
      <c r="P68" s="1"/>
      <c r="Q68" s="1"/>
      <c r="R68" s="1"/>
      <c r="S68" s="1"/>
      <c r="T68" s="1"/>
      <c r="U68" s="1"/>
      <c r="V68" s="1"/>
      <c r="W68" s="1"/>
      <c r="X68" s="1"/>
      <c r="Y68" s="1"/>
      <c r="Z68" s="1"/>
      <c r="AA68" s="1"/>
      <c r="AB68" s="1"/>
      <c r="AC68" s="1"/>
      <c r="AD68" s="1"/>
      <c r="AE68" s="1"/>
      <c r="AF68" s="1"/>
      <c r="AG68" s="1"/>
      <c r="AH68" s="46"/>
      <c r="AI68" s="44"/>
      <c r="AJ68" s="1"/>
    </row>
    <row r="69" spans="14:36" ht="22.5" x14ac:dyDescent="0.15">
      <c r="N69" s="1"/>
      <c r="O69" s="1"/>
      <c r="P69" s="1"/>
      <c r="Q69" s="1"/>
      <c r="R69" s="1"/>
      <c r="S69" s="1"/>
      <c r="T69" s="1"/>
      <c r="U69" s="1"/>
      <c r="V69" s="1"/>
      <c r="W69" s="1"/>
      <c r="X69" s="1"/>
      <c r="Y69" s="1"/>
      <c r="Z69" s="1"/>
      <c r="AA69" s="1"/>
      <c r="AB69" s="1"/>
      <c r="AC69" s="1"/>
      <c r="AD69" s="1"/>
      <c r="AE69" s="1"/>
      <c r="AF69" s="1"/>
      <c r="AG69" s="1"/>
      <c r="AH69" s="46"/>
      <c r="AI69" s="44"/>
      <c r="AJ69" s="1"/>
    </row>
    <row r="70" spans="14:36" ht="22.5" x14ac:dyDescent="0.15">
      <c r="N70" s="1"/>
      <c r="O70" s="1"/>
      <c r="P70" s="1"/>
      <c r="Q70" s="1"/>
      <c r="R70" s="1"/>
      <c r="S70" s="1"/>
      <c r="T70" s="1"/>
      <c r="U70" s="1"/>
      <c r="V70" s="1"/>
      <c r="W70" s="1"/>
      <c r="X70" s="1"/>
      <c r="Y70" s="1"/>
      <c r="Z70" s="1"/>
      <c r="AA70" s="1"/>
      <c r="AB70" s="1"/>
      <c r="AC70" s="1"/>
      <c r="AD70" s="1"/>
      <c r="AE70" s="1"/>
      <c r="AF70" s="1"/>
      <c r="AG70" s="1"/>
      <c r="AH70" s="46"/>
      <c r="AI70" s="44"/>
      <c r="AJ70" s="1"/>
    </row>
    <row r="71" spans="14:36" ht="22.5" x14ac:dyDescent="0.15">
      <c r="N71" s="1"/>
      <c r="O71" s="1"/>
      <c r="P71" s="1"/>
      <c r="Q71" s="1"/>
      <c r="R71" s="1"/>
      <c r="S71" s="1"/>
      <c r="T71" s="1"/>
      <c r="U71" s="1"/>
      <c r="V71" s="1"/>
      <c r="W71" s="1"/>
      <c r="X71" s="1"/>
      <c r="Y71" s="1"/>
      <c r="Z71" s="1"/>
      <c r="AA71" s="1"/>
      <c r="AB71" s="1"/>
      <c r="AC71" s="1"/>
      <c r="AD71" s="1"/>
      <c r="AE71" s="1"/>
      <c r="AF71" s="1"/>
      <c r="AG71" s="1"/>
      <c r="AH71" s="46"/>
      <c r="AI71" s="44"/>
      <c r="AJ71" s="1"/>
    </row>
    <row r="72" spans="14:36" ht="22.5" x14ac:dyDescent="0.15">
      <c r="N72" s="1"/>
      <c r="O72" s="1"/>
      <c r="P72" s="1"/>
      <c r="Q72" s="1"/>
      <c r="R72" s="1"/>
      <c r="S72" s="1"/>
      <c r="T72" s="1"/>
      <c r="U72" s="1"/>
      <c r="V72" s="1"/>
      <c r="W72" s="1"/>
      <c r="X72" s="1"/>
      <c r="Y72" s="1"/>
      <c r="Z72" s="1"/>
      <c r="AA72" s="1"/>
      <c r="AB72" s="1"/>
      <c r="AC72" s="1"/>
      <c r="AD72" s="1"/>
      <c r="AE72" s="1"/>
      <c r="AF72" s="1"/>
      <c r="AG72" s="1"/>
      <c r="AH72" s="46"/>
      <c r="AI72" s="44"/>
      <c r="AJ72" s="1"/>
    </row>
    <row r="73" spans="14:36" ht="22.5" x14ac:dyDescent="0.15">
      <c r="N73" s="1"/>
      <c r="O73" s="1"/>
      <c r="P73" s="1"/>
      <c r="Q73" s="1"/>
      <c r="R73" s="1"/>
      <c r="S73" s="1"/>
      <c r="T73" s="1"/>
      <c r="U73" s="1"/>
      <c r="V73" s="1"/>
      <c r="W73" s="1"/>
      <c r="X73" s="1"/>
      <c r="Y73" s="1"/>
      <c r="Z73" s="1"/>
      <c r="AA73" s="1"/>
      <c r="AB73" s="1"/>
      <c r="AC73" s="1"/>
      <c r="AD73" s="1"/>
      <c r="AE73" s="1"/>
      <c r="AF73" s="1"/>
      <c r="AG73" s="1"/>
      <c r="AH73" s="46"/>
      <c r="AI73" s="44"/>
      <c r="AJ73" s="1"/>
    </row>
    <row r="74" spans="14:36" ht="22.5" x14ac:dyDescent="0.15">
      <c r="N74" s="1"/>
      <c r="O74" s="1"/>
      <c r="P74" s="1"/>
      <c r="Q74" s="1"/>
      <c r="R74" s="1"/>
      <c r="S74" s="1"/>
      <c r="T74" s="1"/>
      <c r="U74" s="1"/>
      <c r="V74" s="1"/>
      <c r="W74" s="1"/>
      <c r="X74" s="1"/>
      <c r="Y74" s="1"/>
      <c r="Z74" s="1"/>
      <c r="AA74" s="1"/>
      <c r="AB74" s="1"/>
      <c r="AC74" s="1"/>
      <c r="AD74" s="1"/>
      <c r="AE74" s="1"/>
      <c r="AF74" s="1"/>
      <c r="AG74" s="1"/>
      <c r="AH74" s="46"/>
      <c r="AI74" s="44"/>
      <c r="AJ74" s="1"/>
    </row>
    <row r="75" spans="14:36" ht="22.5" x14ac:dyDescent="0.15">
      <c r="N75" s="1"/>
      <c r="O75" s="1"/>
      <c r="P75" s="1"/>
      <c r="Q75" s="1"/>
      <c r="R75" s="1"/>
      <c r="S75" s="1"/>
      <c r="T75" s="1"/>
      <c r="U75" s="1"/>
      <c r="V75" s="1"/>
      <c r="W75" s="1"/>
      <c r="X75" s="1"/>
      <c r="Y75" s="1"/>
      <c r="Z75" s="1"/>
      <c r="AA75" s="1"/>
      <c r="AB75" s="1"/>
      <c r="AC75" s="1"/>
      <c r="AD75" s="1"/>
      <c r="AE75" s="1"/>
      <c r="AF75" s="1"/>
      <c r="AG75" s="1"/>
      <c r="AH75" s="46"/>
      <c r="AI75" s="44"/>
      <c r="AJ75" s="1"/>
    </row>
    <row r="76" spans="14:36" ht="22.5" x14ac:dyDescent="0.15">
      <c r="N76" s="1"/>
      <c r="O76" s="1"/>
      <c r="P76" s="1"/>
      <c r="Q76" s="1"/>
      <c r="R76" s="1"/>
      <c r="S76" s="1"/>
      <c r="T76" s="1"/>
      <c r="U76" s="1"/>
      <c r="V76" s="1"/>
      <c r="W76" s="1"/>
      <c r="X76" s="1"/>
      <c r="Y76" s="1"/>
      <c r="Z76" s="1"/>
      <c r="AA76" s="1"/>
      <c r="AB76" s="1"/>
      <c r="AC76" s="1"/>
      <c r="AD76" s="1"/>
      <c r="AE76" s="1"/>
      <c r="AF76" s="1"/>
      <c r="AG76" s="1"/>
      <c r="AH76" s="46"/>
      <c r="AI76" s="44"/>
      <c r="AJ76" s="1"/>
    </row>
    <row r="77" spans="14:36" ht="22.5" x14ac:dyDescent="0.15">
      <c r="N77" s="1"/>
      <c r="O77" s="1"/>
      <c r="P77" s="1"/>
      <c r="Q77" s="1"/>
      <c r="R77" s="1"/>
      <c r="S77" s="1"/>
      <c r="T77" s="1"/>
      <c r="U77" s="1"/>
      <c r="V77" s="1"/>
      <c r="W77" s="1"/>
      <c r="X77" s="1"/>
      <c r="Y77" s="1"/>
      <c r="Z77" s="1"/>
      <c r="AA77" s="1"/>
      <c r="AB77" s="1"/>
      <c r="AC77" s="1"/>
      <c r="AD77" s="1"/>
      <c r="AE77" s="1"/>
      <c r="AF77" s="1"/>
      <c r="AG77" s="1"/>
      <c r="AH77" s="46"/>
      <c r="AI77" s="44"/>
      <c r="AJ77" s="1"/>
    </row>
    <row r="78" spans="14:36" ht="22.5" x14ac:dyDescent="0.15">
      <c r="N78" s="1"/>
      <c r="O78" s="1"/>
      <c r="P78" s="1"/>
      <c r="Q78" s="1"/>
      <c r="R78" s="1"/>
      <c r="S78" s="1"/>
      <c r="T78" s="1"/>
      <c r="U78" s="1"/>
      <c r="V78" s="1"/>
      <c r="W78" s="1"/>
      <c r="X78" s="1"/>
      <c r="Y78" s="1"/>
      <c r="Z78" s="1"/>
      <c r="AA78" s="1"/>
      <c r="AB78" s="1"/>
      <c r="AC78" s="1"/>
      <c r="AD78" s="1"/>
      <c r="AE78" s="1"/>
      <c r="AF78" s="1"/>
      <c r="AG78" s="1"/>
      <c r="AH78" s="46"/>
      <c r="AI78" s="1"/>
      <c r="AJ78" s="1"/>
    </row>
    <row r="79" spans="14:36" ht="22.5" x14ac:dyDescent="0.15">
      <c r="N79" s="1"/>
      <c r="O79" s="1"/>
      <c r="P79" s="1"/>
      <c r="Q79" s="1"/>
      <c r="R79" s="1"/>
      <c r="S79" s="1"/>
      <c r="T79" s="1"/>
      <c r="U79" s="1"/>
      <c r="V79" s="1"/>
      <c r="W79" s="1"/>
      <c r="X79" s="1"/>
      <c r="Y79" s="1"/>
      <c r="Z79" s="1"/>
      <c r="AA79" s="1"/>
      <c r="AB79" s="1"/>
      <c r="AC79" s="1"/>
      <c r="AD79" s="1"/>
      <c r="AE79" s="1"/>
      <c r="AF79" s="1"/>
      <c r="AG79" s="1"/>
      <c r="AH79" s="46"/>
      <c r="AI79" s="1"/>
      <c r="AJ79" s="1"/>
    </row>
    <row r="80" spans="14:36" ht="22.5" x14ac:dyDescent="0.15">
      <c r="N80" s="1"/>
      <c r="O80" s="1"/>
      <c r="P80" s="1"/>
      <c r="Q80" s="1"/>
      <c r="R80" s="1"/>
      <c r="S80" s="1"/>
      <c r="T80" s="1"/>
      <c r="U80" s="1"/>
      <c r="V80" s="1"/>
      <c r="W80" s="1"/>
      <c r="X80" s="1"/>
      <c r="Y80" s="1"/>
      <c r="Z80" s="1"/>
      <c r="AA80" s="1"/>
      <c r="AB80" s="1"/>
      <c r="AC80" s="1"/>
      <c r="AD80" s="1"/>
      <c r="AE80" s="1"/>
      <c r="AF80" s="1"/>
      <c r="AG80" s="1"/>
      <c r="AH80" s="46"/>
      <c r="AI80" s="1"/>
      <c r="AJ80" s="1"/>
    </row>
    <row r="81" spans="14:36" ht="22.5" x14ac:dyDescent="0.15">
      <c r="N81" s="1"/>
      <c r="O81" s="1"/>
      <c r="P81" s="1"/>
      <c r="Q81" s="1"/>
      <c r="R81" s="1"/>
      <c r="S81" s="1"/>
      <c r="T81" s="1"/>
      <c r="U81" s="1"/>
      <c r="V81" s="1"/>
      <c r="W81" s="1"/>
      <c r="X81" s="1"/>
      <c r="Y81" s="1"/>
      <c r="Z81" s="1"/>
      <c r="AA81" s="1"/>
      <c r="AB81" s="1"/>
      <c r="AC81" s="1"/>
      <c r="AD81" s="1"/>
      <c r="AE81" s="1"/>
      <c r="AF81" s="1"/>
      <c r="AG81" s="1"/>
      <c r="AH81" s="46"/>
      <c r="AI81" s="1"/>
      <c r="AJ81" s="1"/>
    </row>
  </sheetData>
  <mergeCells count="64">
    <mergeCell ref="D5:E5"/>
    <mergeCell ref="E14:I14"/>
    <mergeCell ref="A2:D2"/>
    <mergeCell ref="B16:I16"/>
    <mergeCell ref="C1:H1"/>
    <mergeCell ref="D6:E6"/>
    <mergeCell ref="F6:H6"/>
    <mergeCell ref="B10:I10"/>
    <mergeCell ref="B11:B12"/>
    <mergeCell ref="C11:D11"/>
    <mergeCell ref="E11:I11"/>
    <mergeCell ref="C12:D12"/>
    <mergeCell ref="E12:I12"/>
    <mergeCell ref="B8:I8"/>
    <mergeCell ref="F2:J2"/>
    <mergeCell ref="D4:E4"/>
    <mergeCell ref="F4:I4"/>
    <mergeCell ref="C29:D29"/>
    <mergeCell ref="B17:B20"/>
    <mergeCell ref="C17:D17"/>
    <mergeCell ref="E17:I17"/>
    <mergeCell ref="C18:D18"/>
    <mergeCell ref="E18:I18"/>
    <mergeCell ref="C19:D19"/>
    <mergeCell ref="E19:I19"/>
    <mergeCell ref="C20:D20"/>
    <mergeCell ref="E20:I20"/>
    <mergeCell ref="C24:D24"/>
    <mergeCell ref="E24:I24"/>
    <mergeCell ref="C27:D27"/>
    <mergeCell ref="E27:I27"/>
    <mergeCell ref="C28:D28"/>
    <mergeCell ref="N2:AF5"/>
    <mergeCell ref="AH3:AJ3"/>
    <mergeCell ref="N6:AF8"/>
    <mergeCell ref="N11:AE23"/>
    <mergeCell ref="B26:I26"/>
    <mergeCell ref="B21:B24"/>
    <mergeCell ref="C21:D21"/>
    <mergeCell ref="E21:I21"/>
    <mergeCell ref="C22:D22"/>
    <mergeCell ref="E22:I22"/>
    <mergeCell ref="C23:D23"/>
    <mergeCell ref="F5:H5"/>
    <mergeCell ref="B13:B14"/>
    <mergeCell ref="C13:D13"/>
    <mergeCell ref="E13:I13"/>
    <mergeCell ref="C14:D14"/>
    <mergeCell ref="E23:I23"/>
    <mergeCell ref="B36:I37"/>
    <mergeCell ref="B31:B34"/>
    <mergeCell ref="C31:D31"/>
    <mergeCell ref="E31:I31"/>
    <mergeCell ref="C32:D32"/>
    <mergeCell ref="E32:I32"/>
    <mergeCell ref="C33:D33"/>
    <mergeCell ref="E33:I33"/>
    <mergeCell ref="C34:D34"/>
    <mergeCell ref="E34:I34"/>
    <mergeCell ref="E28:I28"/>
    <mergeCell ref="E29:I29"/>
    <mergeCell ref="B27:B30"/>
    <mergeCell ref="C30:D30"/>
    <mergeCell ref="E30:I30"/>
  </mergeCells>
  <phoneticPr fontId="2"/>
  <printOptions horizontalCentered="1"/>
  <pageMargins left="0.70866141732283472" right="0.70866141732283472" top="0.74803149606299213" bottom="0.74803149606299213" header="0.31496062992125984" footer="0.31496062992125984"/>
  <pageSetup paperSize="9" scale="7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2563D-CB20-4254-BD9A-B4F2F47B36D0}">
  <sheetPr>
    <tabColor rgb="FF00B050"/>
  </sheetPr>
  <dimension ref="A3:J22"/>
  <sheetViews>
    <sheetView view="pageBreakPreview" topLeftCell="A3" zoomScale="70" zoomScaleNormal="70" zoomScaleSheetLayoutView="70" workbookViewId="0">
      <selection activeCell="B9" sqref="B9"/>
    </sheetView>
  </sheetViews>
  <sheetFormatPr defaultRowHeight="13.5" x14ac:dyDescent="0.15"/>
  <cols>
    <col min="1" max="1" width="26.625" bestFit="1" customWidth="1"/>
    <col min="3" max="3" width="9" customWidth="1"/>
    <col min="4" max="4" width="5.25" customWidth="1"/>
    <col min="6" max="6" width="9" customWidth="1"/>
    <col min="7" max="7" width="13.375" bestFit="1" customWidth="1"/>
  </cols>
  <sheetData>
    <row r="3" spans="1:10" ht="81" customHeight="1" x14ac:dyDescent="0.2">
      <c r="A3" s="348" t="str">
        <f>LEFT(男子!A1,LEN(男子!A1)-3)</f>
        <v>令和８年度栃木県高等学校総合体育大会中部地区予選会
兼第７６回関東高等学校卓球選手権大会中部地区予選会　</v>
      </c>
      <c r="B3" s="348"/>
      <c r="C3" s="348"/>
      <c r="D3" s="348"/>
      <c r="E3" s="348"/>
      <c r="F3" s="348"/>
      <c r="G3" s="348"/>
      <c r="H3" s="82"/>
      <c r="I3" s="82"/>
    </row>
    <row r="4" spans="1:10" ht="21" x14ac:dyDescent="0.15">
      <c r="A4" s="349" t="s">
        <v>192</v>
      </c>
      <c r="B4" s="349"/>
      <c r="C4" s="349"/>
      <c r="D4" s="349"/>
      <c r="E4" s="349"/>
      <c r="F4" s="349"/>
      <c r="G4" s="349"/>
      <c r="H4" s="73"/>
      <c r="I4" s="73"/>
    </row>
    <row r="5" spans="1:10" ht="21" x14ac:dyDescent="0.15">
      <c r="A5" s="72"/>
      <c r="B5" s="72"/>
      <c r="C5" s="72"/>
      <c r="D5" s="72"/>
      <c r="E5" s="72"/>
      <c r="F5" s="72"/>
      <c r="G5" s="72"/>
      <c r="H5" s="72"/>
    </row>
    <row r="6" spans="1:10" ht="29.25" thickBot="1" x14ac:dyDescent="0.2">
      <c r="A6" s="81" t="s">
        <v>191</v>
      </c>
      <c r="B6" s="347" t="str">
        <f>IF(I6&lt;&gt;0,I6,IF(J6&lt;&gt;0,J6,""))</f>
        <v/>
      </c>
      <c r="C6" s="347"/>
      <c r="D6" s="347"/>
      <c r="E6" s="347"/>
      <c r="F6" s="347"/>
      <c r="G6" s="347"/>
      <c r="H6" s="72"/>
      <c r="I6" s="72">
        <f>男子入力シート!C2</f>
        <v>0</v>
      </c>
      <c r="J6">
        <f>女子入力シート!C2</f>
        <v>0</v>
      </c>
    </row>
    <row r="7" spans="1:10" ht="21" x14ac:dyDescent="0.15">
      <c r="A7" s="72"/>
      <c r="B7" s="72"/>
      <c r="C7" s="72"/>
      <c r="D7" s="72"/>
      <c r="E7" s="72"/>
      <c r="F7" s="72"/>
      <c r="G7" s="72"/>
      <c r="H7" s="72"/>
      <c r="I7" s="72"/>
    </row>
    <row r="8" spans="1:10" ht="21" x14ac:dyDescent="0.15">
      <c r="A8" s="73"/>
      <c r="B8" s="73"/>
      <c r="C8" s="73"/>
      <c r="D8" s="73"/>
      <c r="E8" s="73"/>
      <c r="F8" s="73"/>
      <c r="G8" s="73"/>
      <c r="H8" s="73"/>
      <c r="I8" s="73"/>
    </row>
    <row r="9" spans="1:10" ht="21" x14ac:dyDescent="0.15">
      <c r="A9" s="74" t="s">
        <v>195</v>
      </c>
      <c r="B9" s="74">
        <f>男子入力シート!B20</f>
        <v>0</v>
      </c>
      <c r="C9" s="74" t="s">
        <v>6</v>
      </c>
      <c r="D9" s="74" t="s">
        <v>196</v>
      </c>
      <c r="E9" s="74">
        <v>100</v>
      </c>
      <c r="F9" s="74" t="s">
        <v>199</v>
      </c>
      <c r="G9" s="75">
        <f>E9*B9</f>
        <v>0</v>
      </c>
      <c r="H9" s="73"/>
      <c r="I9" s="73"/>
    </row>
    <row r="10" spans="1:10" ht="21" x14ac:dyDescent="0.15">
      <c r="A10" s="76" t="s">
        <v>197</v>
      </c>
      <c r="B10" s="76">
        <f>男子入力シート!B57</f>
        <v>0</v>
      </c>
      <c r="C10" s="76" t="s">
        <v>6</v>
      </c>
      <c r="D10" s="76" t="s">
        <v>196</v>
      </c>
      <c r="E10" s="76">
        <v>100</v>
      </c>
      <c r="F10" s="76" t="s">
        <v>199</v>
      </c>
      <c r="G10" s="77">
        <f>E10*B10</f>
        <v>0</v>
      </c>
      <c r="H10" s="73"/>
      <c r="I10" s="73"/>
    </row>
    <row r="11" spans="1:10" ht="21" x14ac:dyDescent="0.15">
      <c r="A11" s="73"/>
      <c r="B11" s="73"/>
      <c r="C11" s="73"/>
      <c r="D11" s="73"/>
      <c r="E11" s="73" t="s">
        <v>203</v>
      </c>
      <c r="F11" s="73" t="s">
        <v>200</v>
      </c>
      <c r="G11" s="78">
        <f>SUM(G9:G10)</f>
        <v>0</v>
      </c>
      <c r="H11" s="73"/>
      <c r="I11" s="73"/>
    </row>
    <row r="12" spans="1:10" ht="21" x14ac:dyDescent="0.15">
      <c r="A12" s="73"/>
      <c r="B12" s="73"/>
      <c r="C12" s="73"/>
      <c r="D12" s="73"/>
      <c r="H12" s="73"/>
      <c r="I12" s="73"/>
    </row>
    <row r="13" spans="1:10" ht="42.75" customHeight="1" x14ac:dyDescent="0.15">
      <c r="A13" s="73"/>
      <c r="B13" s="73"/>
      <c r="C13" s="73"/>
      <c r="D13" s="73"/>
      <c r="E13" s="73"/>
      <c r="F13" s="73"/>
      <c r="G13" s="73"/>
      <c r="H13" s="73"/>
      <c r="I13" s="73"/>
    </row>
    <row r="14" spans="1:10" ht="21" x14ac:dyDescent="0.15">
      <c r="A14" s="74" t="s">
        <v>201</v>
      </c>
      <c r="B14" s="74">
        <f>女子入力シート!B20</f>
        <v>0</v>
      </c>
      <c r="C14" s="74" t="s">
        <v>6</v>
      </c>
      <c r="D14" s="74" t="s">
        <v>196</v>
      </c>
      <c r="E14" s="74">
        <v>100</v>
      </c>
      <c r="F14" s="74" t="s">
        <v>199</v>
      </c>
      <c r="G14" s="75">
        <f>E14*B14</f>
        <v>0</v>
      </c>
      <c r="H14" s="73"/>
      <c r="I14" s="73"/>
    </row>
    <row r="15" spans="1:10" ht="21" x14ac:dyDescent="0.15">
      <c r="A15" s="76" t="s">
        <v>202</v>
      </c>
      <c r="B15" s="76">
        <f>女子入力シート!B57</f>
        <v>0</v>
      </c>
      <c r="C15" s="76" t="s">
        <v>6</v>
      </c>
      <c r="D15" s="76" t="s">
        <v>196</v>
      </c>
      <c r="E15" s="76">
        <v>100</v>
      </c>
      <c r="F15" s="76" t="s">
        <v>199</v>
      </c>
      <c r="G15" s="77">
        <f>E15*B15</f>
        <v>0</v>
      </c>
      <c r="H15" s="73"/>
      <c r="I15" s="73"/>
    </row>
    <row r="16" spans="1:10" ht="21" x14ac:dyDescent="0.15">
      <c r="A16" s="73"/>
      <c r="B16" s="73"/>
      <c r="C16" s="73"/>
      <c r="D16" s="73"/>
      <c r="E16" s="73" t="s">
        <v>204</v>
      </c>
      <c r="F16" s="73" t="s">
        <v>200</v>
      </c>
      <c r="G16" s="78">
        <f>SUM(G14:G15)</f>
        <v>0</v>
      </c>
      <c r="H16" s="73"/>
      <c r="I16" s="73"/>
    </row>
    <row r="17" spans="1:9" ht="21" x14ac:dyDescent="0.15">
      <c r="A17" s="73"/>
      <c r="B17" s="73"/>
      <c r="C17" s="73"/>
      <c r="D17" s="73"/>
      <c r="H17" s="73"/>
      <c r="I17" s="73"/>
    </row>
    <row r="18" spans="1:9" ht="21" x14ac:dyDescent="0.15">
      <c r="A18" s="73"/>
      <c r="B18" s="73"/>
      <c r="C18" s="73"/>
      <c r="D18" s="73"/>
      <c r="E18" s="73"/>
      <c r="F18" s="73"/>
      <c r="G18" s="73"/>
      <c r="H18" s="73"/>
      <c r="I18" s="73"/>
    </row>
    <row r="19" spans="1:9" ht="21" x14ac:dyDescent="0.15">
      <c r="A19" s="73"/>
      <c r="B19" s="73"/>
      <c r="C19" s="73"/>
      <c r="D19" s="73"/>
      <c r="E19" s="73"/>
      <c r="F19" s="73"/>
      <c r="G19" s="73"/>
      <c r="H19" s="73"/>
      <c r="I19" s="73"/>
    </row>
    <row r="20" spans="1:9" ht="21" x14ac:dyDescent="0.15">
      <c r="A20" s="73"/>
      <c r="B20" s="73"/>
      <c r="C20" s="73"/>
      <c r="D20" s="73"/>
      <c r="E20" s="73"/>
      <c r="F20" s="73"/>
      <c r="G20" s="73"/>
      <c r="H20" s="73"/>
      <c r="I20" s="73"/>
    </row>
    <row r="21" spans="1:9" ht="21.75" thickBot="1" x14ac:dyDescent="0.2">
      <c r="A21" s="73"/>
      <c r="B21" s="73"/>
      <c r="C21" s="73"/>
      <c r="D21" s="73"/>
      <c r="E21" s="83" t="s">
        <v>205</v>
      </c>
      <c r="F21" s="83" t="s">
        <v>200</v>
      </c>
      <c r="G21" s="84">
        <f>G16+G11</f>
        <v>0</v>
      </c>
      <c r="H21" s="73"/>
      <c r="I21" s="73"/>
    </row>
    <row r="22" spans="1:9" ht="21" x14ac:dyDescent="0.15">
      <c r="A22" s="73"/>
      <c r="B22" s="73"/>
      <c r="C22" s="73"/>
      <c r="D22" s="73"/>
      <c r="E22" s="73"/>
      <c r="F22" s="73"/>
      <c r="G22" s="73"/>
      <c r="H22" s="73"/>
      <c r="I22" s="73"/>
    </row>
  </sheetData>
  <mergeCells count="3">
    <mergeCell ref="B6:G6"/>
    <mergeCell ref="A3:G3"/>
    <mergeCell ref="A4:G4"/>
  </mergeCells>
  <phoneticPr fontId="2"/>
  <pageMargins left="0.7" right="0.7" top="0.75" bottom="0.75" header="0.3" footer="0.3"/>
  <pageSetup paperSize="9" orientation="portrait"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38ECF-AA02-4028-9808-7ECAA069F4F8}">
  <sheetPr>
    <pageSetUpPr fitToPage="1"/>
  </sheetPr>
  <dimension ref="D5:K29"/>
  <sheetViews>
    <sheetView view="pageBreakPreview" zoomScale="60" zoomScaleNormal="100" workbookViewId="0">
      <selection activeCell="N10" sqref="N10"/>
    </sheetView>
  </sheetViews>
  <sheetFormatPr defaultColWidth="10" defaultRowHeight="13.5" x14ac:dyDescent="0.15"/>
  <cols>
    <col min="1" max="3" width="10" style="54"/>
    <col min="4" max="4" width="4.375" style="55" customWidth="1"/>
    <col min="5" max="5" width="31.125" style="54" customWidth="1"/>
    <col min="6" max="6" width="4.375" style="55" customWidth="1"/>
    <col min="7" max="7" width="31.125" style="54" customWidth="1"/>
    <col min="8" max="8" width="4.375" style="55" customWidth="1"/>
    <col min="9" max="9" width="31.125" style="54" customWidth="1"/>
    <col min="10" max="10" width="4.5" style="55" customWidth="1"/>
    <col min="11" max="11" width="31.125" style="54" customWidth="1"/>
    <col min="12" max="16384" width="10" style="54"/>
  </cols>
  <sheetData>
    <row r="5" spans="4:11" ht="24" x14ac:dyDescent="0.15">
      <c r="D5" s="53" t="s">
        <v>101</v>
      </c>
      <c r="G5" s="54" t="s">
        <v>102</v>
      </c>
    </row>
    <row r="7" spans="4:11" x14ac:dyDescent="0.15">
      <c r="D7" s="55" t="s">
        <v>103</v>
      </c>
    </row>
    <row r="9" spans="4:11" ht="14.25" thickBot="1" x14ac:dyDescent="0.2"/>
    <row r="10" spans="4:11" ht="22.5" customHeight="1" x14ac:dyDescent="0.15">
      <c r="D10" s="56" t="s">
        <v>104</v>
      </c>
      <c r="E10" s="57" t="s">
        <v>21</v>
      </c>
      <c r="F10" s="56" t="s">
        <v>105</v>
      </c>
      <c r="G10" s="57" t="s">
        <v>40</v>
      </c>
      <c r="H10" s="58">
        <v>41</v>
      </c>
      <c r="I10" s="57" t="s">
        <v>106</v>
      </c>
      <c r="J10" s="56" t="s">
        <v>107</v>
      </c>
      <c r="K10" s="57" t="s">
        <v>76</v>
      </c>
    </row>
    <row r="11" spans="4:11" ht="22.5" customHeight="1" x14ac:dyDescent="0.15">
      <c r="D11" s="59" t="s">
        <v>108</v>
      </c>
      <c r="E11" s="60" t="s">
        <v>22</v>
      </c>
      <c r="F11" s="59" t="s">
        <v>109</v>
      </c>
      <c r="G11" s="60" t="s">
        <v>41</v>
      </c>
      <c r="H11" s="61">
        <v>42</v>
      </c>
      <c r="I11" s="60" t="s">
        <v>57</v>
      </c>
      <c r="J11" s="59" t="s">
        <v>110</v>
      </c>
      <c r="K11" s="60" t="s">
        <v>77</v>
      </c>
    </row>
    <row r="12" spans="4:11" ht="22.5" customHeight="1" x14ac:dyDescent="0.15">
      <c r="D12" s="59" t="s">
        <v>111</v>
      </c>
      <c r="E12" s="60" t="s">
        <v>23</v>
      </c>
      <c r="F12" s="59" t="s">
        <v>112</v>
      </c>
      <c r="G12" s="60" t="s">
        <v>42</v>
      </c>
      <c r="H12" s="59" t="s">
        <v>113</v>
      </c>
      <c r="I12" s="60" t="s">
        <v>58</v>
      </c>
      <c r="J12" s="59" t="s">
        <v>114</v>
      </c>
      <c r="K12" s="60" t="s">
        <v>78</v>
      </c>
    </row>
    <row r="13" spans="4:11" ht="22.5" customHeight="1" x14ac:dyDescent="0.15">
      <c r="D13" s="59" t="s">
        <v>115</v>
      </c>
      <c r="E13" s="60" t="s">
        <v>24</v>
      </c>
      <c r="F13" s="59" t="s">
        <v>116</v>
      </c>
      <c r="G13" s="60" t="s">
        <v>43</v>
      </c>
      <c r="H13" s="59" t="s">
        <v>117</v>
      </c>
      <c r="I13" s="60" t="s">
        <v>59</v>
      </c>
      <c r="J13" s="59" t="s">
        <v>118</v>
      </c>
      <c r="K13" s="60" t="s">
        <v>79</v>
      </c>
    </row>
    <row r="14" spans="4:11" ht="22.5" customHeight="1" thickBot="1" x14ac:dyDescent="0.2">
      <c r="D14" s="62" t="s">
        <v>119</v>
      </c>
      <c r="E14" s="63" t="s">
        <v>25</v>
      </c>
      <c r="F14" s="62" t="s">
        <v>120</v>
      </c>
      <c r="G14" s="63" t="s">
        <v>44</v>
      </c>
      <c r="H14" s="62" t="s">
        <v>121</v>
      </c>
      <c r="I14" s="63" t="s">
        <v>60</v>
      </c>
      <c r="J14" s="62" t="s">
        <v>122</v>
      </c>
      <c r="K14" s="63" t="s">
        <v>80</v>
      </c>
    </row>
    <row r="15" spans="4:11" ht="22.5" customHeight="1" x14ac:dyDescent="0.15">
      <c r="D15" s="64" t="s">
        <v>123</v>
      </c>
      <c r="E15" s="65" t="s">
        <v>26</v>
      </c>
      <c r="F15" s="64" t="s">
        <v>124</v>
      </c>
      <c r="G15" s="65" t="s">
        <v>45</v>
      </c>
      <c r="H15" s="64" t="s">
        <v>125</v>
      </c>
      <c r="I15" s="65" t="s">
        <v>61</v>
      </c>
      <c r="J15" s="64" t="s">
        <v>126</v>
      </c>
      <c r="K15" s="65" t="s">
        <v>182</v>
      </c>
    </row>
    <row r="16" spans="4:11" ht="22.5" customHeight="1" x14ac:dyDescent="0.15">
      <c r="D16" s="59" t="s">
        <v>127</v>
      </c>
      <c r="E16" s="60" t="s">
        <v>183</v>
      </c>
      <c r="F16" s="59" t="s">
        <v>128</v>
      </c>
      <c r="G16" s="60" t="s">
        <v>46</v>
      </c>
      <c r="H16" s="59" t="s">
        <v>129</v>
      </c>
      <c r="I16" s="60" t="s">
        <v>62</v>
      </c>
      <c r="J16" s="59" t="s">
        <v>130</v>
      </c>
      <c r="K16" s="60" t="s">
        <v>81</v>
      </c>
    </row>
    <row r="17" spans="4:11" ht="22.5" customHeight="1" x14ac:dyDescent="0.15">
      <c r="D17" s="59" t="s">
        <v>131</v>
      </c>
      <c r="E17" s="60" t="s">
        <v>27</v>
      </c>
      <c r="F17" s="59" t="s">
        <v>132</v>
      </c>
      <c r="G17" s="60" t="s">
        <v>47</v>
      </c>
      <c r="H17" s="59" t="s">
        <v>133</v>
      </c>
      <c r="I17" s="60" t="s">
        <v>63</v>
      </c>
      <c r="J17" s="59" t="s">
        <v>134</v>
      </c>
      <c r="K17" s="60" t="s">
        <v>82</v>
      </c>
    </row>
    <row r="18" spans="4:11" ht="22.5" customHeight="1" x14ac:dyDescent="0.15">
      <c r="D18" s="59" t="s">
        <v>135</v>
      </c>
      <c r="E18" s="60" t="s">
        <v>28</v>
      </c>
      <c r="F18" s="59" t="s">
        <v>136</v>
      </c>
      <c r="G18" s="60" t="s">
        <v>48</v>
      </c>
      <c r="H18" s="59" t="s">
        <v>137</v>
      </c>
      <c r="I18" s="60" t="s">
        <v>64</v>
      </c>
      <c r="J18" s="59" t="s">
        <v>138</v>
      </c>
      <c r="K18" s="60" t="s">
        <v>83</v>
      </c>
    </row>
    <row r="19" spans="4:11" ht="22.5" customHeight="1" thickBot="1" x14ac:dyDescent="0.2">
      <c r="D19" s="62" t="s">
        <v>139</v>
      </c>
      <c r="E19" s="63" t="s">
        <v>29</v>
      </c>
      <c r="F19" s="62" t="s">
        <v>140</v>
      </c>
      <c r="G19" s="63" t="s">
        <v>49</v>
      </c>
      <c r="H19" s="62" t="s">
        <v>141</v>
      </c>
      <c r="I19" s="63" t="s">
        <v>65</v>
      </c>
      <c r="J19" s="62" t="s">
        <v>142</v>
      </c>
      <c r="K19" s="63" t="s">
        <v>84</v>
      </c>
    </row>
    <row r="20" spans="4:11" ht="22.5" customHeight="1" x14ac:dyDescent="0.15">
      <c r="D20" s="64" t="s">
        <v>143</v>
      </c>
      <c r="E20" s="65" t="s">
        <v>30</v>
      </c>
      <c r="F20" s="64" t="s">
        <v>144</v>
      </c>
      <c r="G20" s="65" t="s">
        <v>50</v>
      </c>
      <c r="H20" s="64" t="s">
        <v>145</v>
      </c>
      <c r="I20" s="65" t="s">
        <v>66</v>
      </c>
      <c r="J20" s="64" t="s">
        <v>146</v>
      </c>
      <c r="K20" s="65" t="s">
        <v>85</v>
      </c>
    </row>
    <row r="21" spans="4:11" ht="22.5" customHeight="1" x14ac:dyDescent="0.15">
      <c r="D21" s="59" t="s">
        <v>147</v>
      </c>
      <c r="E21" s="60" t="s">
        <v>31</v>
      </c>
      <c r="F21" s="59" t="s">
        <v>148</v>
      </c>
      <c r="G21" s="60" t="s">
        <v>51</v>
      </c>
      <c r="H21" s="59" t="s">
        <v>149</v>
      </c>
      <c r="I21" s="60" t="s">
        <v>67</v>
      </c>
      <c r="J21" s="59" t="s">
        <v>150</v>
      </c>
      <c r="K21" s="60" t="s">
        <v>86</v>
      </c>
    </row>
    <row r="22" spans="4:11" ht="22.5" customHeight="1" x14ac:dyDescent="0.15">
      <c r="D22" s="59" t="s">
        <v>151</v>
      </c>
      <c r="E22" s="60" t="s">
        <v>32</v>
      </c>
      <c r="F22" s="59" t="s">
        <v>152</v>
      </c>
      <c r="G22" s="60" t="s">
        <v>52</v>
      </c>
      <c r="H22" s="59" t="s">
        <v>153</v>
      </c>
      <c r="I22" s="60" t="s">
        <v>68</v>
      </c>
      <c r="J22" s="59" t="s">
        <v>154</v>
      </c>
      <c r="K22" s="60" t="s">
        <v>87</v>
      </c>
    </row>
    <row r="23" spans="4:11" ht="22.5" customHeight="1" x14ac:dyDescent="0.15">
      <c r="D23" s="59" t="s">
        <v>155</v>
      </c>
      <c r="E23" s="60" t="s">
        <v>33</v>
      </c>
      <c r="F23" s="59" t="s">
        <v>156</v>
      </c>
      <c r="G23" s="60" t="s">
        <v>53</v>
      </c>
      <c r="H23" s="59" t="s">
        <v>157</v>
      </c>
      <c r="I23" s="60" t="s">
        <v>69</v>
      </c>
      <c r="J23" s="59" t="s">
        <v>158</v>
      </c>
      <c r="K23" s="60" t="s">
        <v>88</v>
      </c>
    </row>
    <row r="24" spans="4:11" ht="22.5" customHeight="1" thickBot="1" x14ac:dyDescent="0.2">
      <c r="D24" s="62" t="s">
        <v>159</v>
      </c>
      <c r="E24" s="63" t="s">
        <v>34</v>
      </c>
      <c r="F24" s="62" t="s">
        <v>160</v>
      </c>
      <c r="G24" s="63" t="s">
        <v>54</v>
      </c>
      <c r="H24" s="62" t="s">
        <v>161</v>
      </c>
      <c r="I24" s="63" t="s">
        <v>70</v>
      </c>
      <c r="J24" s="62" t="s">
        <v>162</v>
      </c>
      <c r="K24" s="63" t="s">
        <v>89</v>
      </c>
    </row>
    <row r="25" spans="4:11" ht="22.5" customHeight="1" thickBot="1" x14ac:dyDescent="0.2">
      <c r="D25" s="64" t="s">
        <v>163</v>
      </c>
      <c r="E25" s="65" t="s">
        <v>35</v>
      </c>
      <c r="F25" s="64" t="s">
        <v>164</v>
      </c>
      <c r="G25" s="65" t="s">
        <v>97</v>
      </c>
      <c r="H25" s="64" t="s">
        <v>165</v>
      </c>
      <c r="I25" s="65" t="s">
        <v>71</v>
      </c>
      <c r="J25" s="66" t="s">
        <v>166</v>
      </c>
      <c r="K25" s="67" t="s">
        <v>90</v>
      </c>
    </row>
    <row r="26" spans="4:11" ht="22.5" customHeight="1" x14ac:dyDescent="0.15">
      <c r="D26" s="59" t="s">
        <v>167</v>
      </c>
      <c r="E26" s="60" t="s">
        <v>36</v>
      </c>
      <c r="F26" s="59" t="s">
        <v>168</v>
      </c>
      <c r="G26" s="60" t="s">
        <v>55</v>
      </c>
      <c r="H26" s="59" t="s">
        <v>169</v>
      </c>
      <c r="I26" s="60" t="s">
        <v>72</v>
      </c>
    </row>
    <row r="27" spans="4:11" ht="22.5" customHeight="1" x14ac:dyDescent="0.15">
      <c r="D27" s="59" t="s">
        <v>170</v>
      </c>
      <c r="E27" s="60" t="s">
        <v>37</v>
      </c>
      <c r="F27" s="59" t="s">
        <v>171</v>
      </c>
      <c r="G27" s="60" t="s">
        <v>56</v>
      </c>
      <c r="H27" s="59" t="s">
        <v>172</v>
      </c>
      <c r="I27" s="60" t="s">
        <v>73</v>
      </c>
    </row>
    <row r="28" spans="4:11" ht="22.5" customHeight="1" x14ac:dyDescent="0.15">
      <c r="D28" s="59" t="s">
        <v>173</v>
      </c>
      <c r="E28" s="60" t="s">
        <v>38</v>
      </c>
      <c r="F28" s="59" t="s">
        <v>174</v>
      </c>
      <c r="G28" s="60" t="s">
        <v>175</v>
      </c>
      <c r="H28" s="59" t="s">
        <v>176</v>
      </c>
      <c r="I28" s="60" t="s">
        <v>74</v>
      </c>
    </row>
    <row r="29" spans="4:11" ht="22.5" customHeight="1" thickBot="1" x14ac:dyDescent="0.2">
      <c r="D29" s="62" t="s">
        <v>177</v>
      </c>
      <c r="E29" s="63" t="s">
        <v>39</v>
      </c>
      <c r="F29" s="68" t="s">
        <v>178</v>
      </c>
      <c r="G29" s="63" t="s">
        <v>179</v>
      </c>
      <c r="H29" s="62" t="s">
        <v>180</v>
      </c>
      <c r="I29" s="63" t="s">
        <v>75</v>
      </c>
    </row>
  </sheetData>
  <phoneticPr fontId="2"/>
  <pageMargins left="0.7" right="0.7" top="0.75" bottom="0.75" header="0.3" footer="0.3"/>
  <pageSetup paperSize="9" scale="8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B5741-18C5-4D7A-B2B9-E88264D3664B}">
  <dimension ref="C2:C5"/>
  <sheetViews>
    <sheetView workbookViewId="0">
      <selection activeCell="F20" sqref="F20"/>
    </sheetView>
  </sheetViews>
  <sheetFormatPr defaultRowHeight="13.5" x14ac:dyDescent="0.15"/>
  <cols>
    <col min="3" max="3" width="20.625" bestFit="1" customWidth="1"/>
  </cols>
  <sheetData>
    <row r="2" spans="3:3" x14ac:dyDescent="0.15">
      <c r="C2" t="s">
        <v>210</v>
      </c>
    </row>
    <row r="3" spans="3:3" x14ac:dyDescent="0.15">
      <c r="C3" s="71" t="s">
        <v>206</v>
      </c>
    </row>
    <row r="4" spans="3:3" x14ac:dyDescent="0.15">
      <c r="C4" s="71" t="s">
        <v>207</v>
      </c>
    </row>
    <row r="5" spans="3:3" x14ac:dyDescent="0.15">
      <c r="C5" s="71" t="s">
        <v>208</v>
      </c>
    </row>
  </sheetData>
  <phoneticPr fontId="2"/>
  <pageMargins left="0.7" right="0.7" top="0.75" bottom="0.75" header="0.3" footer="0.3"/>
  <pageSetup paperSize="9" orientation="portrait" horizontalDpi="4294967294"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6</vt:i4>
      </vt:variant>
    </vt:vector>
  </HeadingPairs>
  <TitlesOfParts>
    <vt:vector size="16" baseType="lpstr">
      <vt:lpstr>はじめにこちらを</vt:lpstr>
      <vt:lpstr>男子入力シート</vt:lpstr>
      <vt:lpstr>男子</vt:lpstr>
      <vt:lpstr>女子入力シート</vt:lpstr>
      <vt:lpstr>女子</vt:lpstr>
      <vt:lpstr>外部指導者</vt:lpstr>
      <vt:lpstr>参加費</vt:lpstr>
      <vt:lpstr>学校番号一覧</vt:lpstr>
      <vt:lpstr>Sheet2</vt:lpstr>
      <vt:lpstr>Sheet1</vt:lpstr>
      <vt:lpstr>はじめにこちらを!Print_Area</vt:lpstr>
      <vt:lpstr>外部指導者!Print_Area</vt:lpstr>
      <vt:lpstr>学校番号一覧!Print_Area</vt:lpstr>
      <vt:lpstr>参加費!Print_Area</vt:lpstr>
      <vt:lpstr>女子!Print_Area</vt:lpstr>
      <vt:lpstr>男子!Print_Area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Y.Sakai</dc:creator>
  <cp:lastModifiedBy>尾川 智哉</cp:lastModifiedBy>
  <cp:lastPrinted>2025-04-29T09:53:50Z</cp:lastPrinted>
  <dcterms:created xsi:type="dcterms:W3CDTF">2006-04-02T20:17:47Z</dcterms:created>
  <dcterms:modified xsi:type="dcterms:W3CDTF">2026-04-02T05:47:54Z</dcterms:modified>
</cp:coreProperties>
</file>